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35" windowHeight="11100" activeTab="1"/>
  </bookViews>
  <sheets>
    <sheet name="стр.1_4" sheetId="1" r:id="rId1"/>
    <sheet name="стр.5_7" sheetId="2" r:id="rId2"/>
  </sheets>
  <externalReferences>
    <externalReference r:id="rId5"/>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'стр.1_4'!$A$1:$FH$171</definedName>
    <definedName name="_xlnm.Print_Area" localSheetId="1">'стр.5_7'!$A$1:$FK$57</definedName>
  </definedNames>
  <calcPr fullCalcOnLoad="1"/>
</workbook>
</file>

<file path=xl/sharedStrings.xml><?xml version="1.0" encoding="utf-8"?>
<sst xmlns="http://schemas.openxmlformats.org/spreadsheetml/2006/main" count="625" uniqueCount="375">
  <si>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</si>
  <si>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</si>
  <si>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</si>
  <si>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</si>
  <si>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</si>
  <si>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</si>
  <si>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</si>
  <si>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</si>
  <si>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</si>
  <si>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</si>
  <si>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</si>
  <si>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</si>
  <si>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</si>
  <si>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</si>
  <si>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</si>
  <si>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</si>
  <si>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</si>
  <si>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</si>
  <si>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</si>
  <si>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</si>
  <si>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</si>
  <si>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</si>
  <si>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</si>
  <si>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</si>
  <si>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</si>
  <si>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</si>
  <si>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</si>
  <si>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</si>
  <si>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</si>
  <si>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</si>
  <si>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</si>
  <si>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</si>
  <si>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</si>
  <si>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</si>
  <si>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</si>
  <si>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</si>
  <si>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</si>
  <si>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</si>
  <si>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</si>
  <si>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</si>
  <si>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</si>
  <si>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</si>
  <si>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</si>
  <si>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</si>
  <si>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</si>
  <si>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</si>
  <si>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</si>
  <si>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</si>
  <si>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</si>
  <si>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</si>
  <si>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</si>
  <si>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</si>
  <si>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</si>
  <si>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</si>
  <si>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</si>
  <si>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</si>
  <si>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</si>
  <si>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</si>
  <si>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</si>
  <si>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</si>
  <si>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</si>
  <si>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</si>
  <si>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</si>
  <si>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</si>
  <si>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</si>
  <si>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</si>
  <si>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</si>
  <si>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</si>
  <si>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</si>
  <si>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</si>
  <si>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</si>
  <si>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</si>
  <si>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</si>
  <si>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</si>
  <si>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</si>
  <si>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</si>
  <si>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</si>
  <si>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</si>
  <si>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</si>
  <si>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</si>
  <si>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</si>
  <si>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</si>
  <si>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</si>
  <si>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</si>
  <si>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</si>
  <si>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</si>
  <si>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</si>
  <si>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</si>
  <si>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</si>
  <si>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</si>
  <si>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</si>
  <si>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</si>
  <si>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</si>
  <si>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</si>
  <si>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</si>
  <si>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</si>
  <si>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</si>
  <si>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</si>
  <si>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</si>
  <si>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</si>
  <si>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</si>
  <si>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</si>
  <si>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</si>
  <si>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</si>
  <si>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</si>
  <si>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</si>
  <si>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</si>
  <si>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</si>
  <si>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</si>
  <si>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</si>
  <si>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</si>
  <si>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</si>
  <si>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</si>
  <si>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</si>
  <si>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</si>
  <si>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</si>
  <si>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</si>
  <si>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</si>
  <si>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</si>
  <si>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</si>
  <si>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</si>
  <si>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</si>
  <si>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</si>
  <si>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</si>
  <si>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</si>
  <si>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</si>
  <si>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</si>
  <si>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</si>
  <si>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</si>
  <si>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</si>
  <si>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</si>
  <si>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</si>
  <si>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</si>
  <si>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</si>
  <si>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</si>
  <si>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</si>
  <si>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</si>
  <si>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</si>
  <si>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</si>
  <si>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</si>
  <si>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</si>
  <si>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</si>
  <si>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</si>
  <si>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</si>
  <si>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</si>
  <si>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</si>
  <si>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</si>
  <si>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</si>
  <si>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</si>
  <si>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</si>
  <si>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</si>
  <si>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</si>
  <si>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</si>
  <si>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</si>
  <si>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</si>
  <si>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</si>
  <si>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</si>
  <si>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</si>
  <si>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</si>
  <si>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</si>
  <si>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</si>
  <si>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</si>
  <si>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</si>
  <si>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</si>
  <si>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</si>
  <si>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</si>
  <si>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</si>
  <si>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</si>
  <si>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</si>
  <si>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</si>
  <si>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</si>
  <si>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</si>
  <si>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</si>
  <si>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</si>
  <si>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</si>
  <si>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</si>
  <si>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</si>
  <si>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</si>
  <si>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</si>
  <si>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</si>
  <si>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</si>
  <si>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</si>
  <si>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</si>
  <si>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</si>
  <si>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</si>
  <si>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</si>
  <si>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</si>
  <si>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</si>
  <si>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</si>
  <si>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</si>
  <si>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</si>
  <si>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</si>
  <si>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</si>
  <si>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</si>
  <si>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</si>
  <si>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</si>
  <si>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</si>
  <si>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</si>
  <si>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</si>
  <si>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</si>
  <si>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</si>
  <si>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</si>
  <si>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</si>
  <si>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</si>
  <si>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</si>
  <si>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</si>
  <si>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</si>
  <si>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</si>
  <si>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</si>
  <si>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</si>
  <si>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</si>
  <si>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</si>
  <si>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</si>
  <si>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</si>
  <si>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</si>
  <si>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</si>
  <si>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</si>
  <si>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</si>
  <si>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</si>
  <si>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</si>
  <si>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</si>
  <si>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</si>
  <si>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</si>
  <si>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</si>
  <si>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</si>
  <si>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</si>
  <si>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</si>
  <si>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</si>
  <si>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</si>
  <si>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</si>
  <si>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</si>
  <si>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</si>
  <si>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</si>
  <si>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</si>
  <si>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</si>
  <si>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</si>
  <si>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</si>
  <si>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</si>
  <si>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</si>
  <si>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</si>
  <si>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</si>
  <si>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</si>
  <si>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</si>
  <si>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</si>
  <si>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</si>
  <si>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</si>
  <si>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</si>
  <si>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</si>
  <si>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</si>
  <si>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</si>
  <si>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</si>
  <si>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</si>
  <si>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</si>
  <si>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</si>
  <si>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</si>
  <si>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</si>
  <si>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</si>
  <si>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</si>
  <si>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</si>
  <si>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</si>
  <si>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</si>
  <si>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</si>
  <si>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</si>
  <si>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</si>
  <si>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</si>
  <si>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</si>
  <si>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</si>
  <si>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</si>
  <si>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</si>
  <si>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</si>
  <si>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</si>
  <si>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</si>
  <si>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</si>
  <si>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</si>
  <si>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</si>
  <si>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</si>
  <si>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</si>
  <si>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</si>
  <si>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</si>
  <si>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</si>
  <si>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</si>
  <si>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</si>
  <si>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</si>
  <si>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</si>
  <si>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</si>
  <si>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</si>
  <si>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</si>
  <si>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</si>
  <si>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</si>
  <si>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</si>
  <si>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</si>
  <si>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</si>
  <si>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</si>
  <si>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</si>
  <si>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</si>
  <si>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</si>
  <si>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</si>
  <si>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</si>
  <si>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</si>
  <si>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</si>
  <si>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</si>
  <si>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</si>
  <si>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</si>
  <si>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</si>
  <si>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</si>
  <si>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</si>
  <si>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</si>
  <si>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</si>
  <si>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</si>
  <si>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</si>
  <si>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</si>
  <si>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</si>
  <si>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</si>
  <si>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</si>
  <si>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</si>
  <si>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</si>
  <si>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</si>
  <si>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</si>
  <si>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</si>
  <si>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</si>
  <si>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</si>
  <si>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</si>
  <si>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</si>
  <si>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</si>
  <si>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</si>
  <si>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</si>
  <si>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</si>
  <si>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</si>
  <si>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</si>
  <si>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</si>
  <si>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</si>
  <si>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</si>
  <si>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</si>
  <si>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</si>
  <si>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</si>
  <si>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</si>
  <si>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</si>
  <si>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</si>
  <si>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</si>
  <si>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</si>
  <si>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</si>
  <si>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</si>
  <si>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</si>
  <si>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</si>
  <si>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</si>
  <si>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</si>
  <si>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</si>
  <si>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</si>
  <si>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</si>
  <si>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</si>
  <si>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</si>
  <si>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Доходная часть</t>
  </si>
  <si>
    <t>Расходная часть</t>
  </si>
  <si>
    <t>10</t>
  </si>
  <si>
    <t>января</t>
  </si>
  <si>
    <t>10.01.2024</t>
  </si>
  <si>
    <t>906.4.400</t>
  </si>
  <si>
    <t>директор</t>
  </si>
  <si>
    <t>Ремнева С.А.</t>
  </si>
  <si>
    <t>2026</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</si>
  <si>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</si>
  <si>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</si>
  <si>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</si>
  <si>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</si>
  <si>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</si>
  <si>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</si>
  <si>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</si>
  <si>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</si>
  <si>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</si>
  <si>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</si>
  <si>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</si>
  <si>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</si>
  <si>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</si>
  <si>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</si>
  <si>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26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</si>
</sst>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8"/>
      <color indexed="10"/>
      <name val="Times New Roman"/>
      <family val="1"/>
    </font>
    <font>
      <sz val="10"/>
      <color indexed="63"/>
      <name val="Segoe UI"/>
      <family val="2"/>
    </font>
    <font>
      <sz val="8"/>
      <color indexed="53"/>
      <name val="Times New Roman"/>
      <family val="1"/>
    </font>
    <font>
      <sz val="8"/>
      <color indexed="17"/>
      <name val="Times New Roman"/>
      <family val="1"/>
    </font>
    <font>
      <b/>
      <sz val="8"/>
      <color indexed="63"/>
      <name val="Times New Roman"/>
      <family val="1"/>
    </font>
    <font>
      <b/>
      <sz val="8"/>
      <color indexed="49"/>
      <name val="Times New Roman"/>
      <family val="1"/>
    </font>
    <font>
      <b/>
      <sz val="8"/>
      <color indexed="55"/>
      <name val="Times New Roman"/>
      <family val="1"/>
    </font>
    <font>
      <sz val="8"/>
      <color indexed="63"/>
      <name val="Times New Roman"/>
      <family val="1"/>
    </font>
    <font>
      <i/>
      <sz val="8"/>
      <color indexed="63"/>
      <name val="Times New Roman"/>
      <family val="1"/>
    </font>
    <font>
      <b/>
      <i/>
      <sz val="8"/>
      <color indexed="63"/>
      <name val="Times New Roman"/>
      <family val="1"/>
    </font>
    <font>
      <sz val="8"/>
      <color indexed="4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
      <sz val="8"/>
      <color rgb="FFFF0000"/>
      <name val="Times New Roman"/>
      <family val="1"/>
    </font>
    <font>
      <sz val="10"/>
      <color rgb="FF4D4D4D"/>
      <name val="Segoe UI"/>
      <family val="2"/>
    </font>
    <font>
      <sz val="8"/>
      <color theme="9"/>
      <name val="Times New Roman"/>
      <family val="1"/>
    </font>
    <font>
      <sz val="8"/>
      <color rgb="FF00B050"/>
      <name val="Times New Roman"/>
      <family val="1"/>
    </font>
    <font>
      <b/>
      <sz val="8"/>
      <color theme="1" tint="0.24998000264167786"/>
      <name val="Times New Roman"/>
      <family val="1"/>
    </font>
    <font>
      <b/>
      <sz val="8"/>
      <color theme="8" tint="0.39998000860214233"/>
      <name val="Times New Roman"/>
      <family val="1"/>
    </font>
    <font>
      <b/>
      <sz val="8"/>
      <color theme="0" tint="-0.24997000396251678"/>
      <name val="Times New Roman"/>
      <family val="1"/>
    </font>
    <font>
      <sz val="8"/>
      <color theme="1" tint="0.24998000264167786"/>
      <name val="Times New Roman"/>
      <family val="1"/>
    </font>
    <font>
      <i/>
      <sz val="8"/>
      <color theme="1" tint="0.24998000264167786"/>
      <name val="Times New Roman"/>
      <family val="1"/>
    </font>
    <font>
      <b/>
      <i/>
      <sz val="8"/>
      <color theme="1" tint="0.24998000264167786"/>
      <name val="Times New Roman"/>
      <family val="1"/>
    </font>
    <font>
      <sz val="8"/>
      <color theme="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67">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61" fillId="0" borderId="0" xfId="0" applyNumberFormat="1" applyFont="1" applyFill="1" applyBorder="1" applyAlignment="1">
      <alignment horizontal="left"/>
    </xf>
    <xf numFmtId="4" fontId="62" fillId="0" borderId="0" xfId="0" applyNumberFormat="1" applyFont="1" applyFill="1" applyBorder="1" applyAlignment="1">
      <alignment horizontal="left"/>
    </xf>
    <xf numFmtId="0" fontId="63" fillId="0" borderId="0" xfId="0" applyFont="1" applyAlignment="1">
      <alignmen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 fontId="64" fillId="0" borderId="0" xfId="0" applyNumberFormat="1" applyFont="1" applyFill="1" applyBorder="1" applyAlignment="1">
      <alignment horizontal="left"/>
    </xf>
    <xf numFmtId="0" fontId="64" fillId="0" borderId="0" xfId="0" applyNumberFormat="1" applyFont="1" applyFill="1" applyBorder="1" applyAlignment="1">
      <alignment horizontal="left"/>
    </xf>
    <xf numFmtId="4" fontId="65" fillId="0" borderId="0" xfId="0" applyNumberFormat="1" applyFont="1" applyFill="1" applyBorder="1" applyAlignment="1">
      <alignment horizontal="left"/>
    </xf>
    <xf numFmtId="4" fontId="65" fillId="33" borderId="0" xfId="0" applyNumberFormat="1" applyFont="1" applyFill="1" applyBorder="1" applyAlignment="1">
      <alignment horizontal="left"/>
    </xf>
    <xf numFmtId="4" fontId="66" fillId="0" borderId="0" xfId="0" applyNumberFormat="1" applyFont="1" applyFill="1" applyBorder="1" applyAlignment="1">
      <alignment horizontal="left"/>
    </xf>
    <xf numFmtId="4" fontId="67" fillId="0" borderId="0" xfId="0" applyNumberFormat="1" applyFont="1" applyFill="1" applyBorder="1" applyAlignment="1">
      <alignment horizontal="left"/>
    </xf>
    <xf numFmtId="4" fontId="68" fillId="0" borderId="0" xfId="0" applyNumberFormat="1" applyFont="1" applyFill="1" applyBorder="1" applyAlignment="1">
      <alignment horizontal="left"/>
    </xf>
    <xf numFmtId="4" fontId="69" fillId="0" borderId="0" xfId="0" applyNumberFormat="1" applyFont="1" applyFill="1" applyBorder="1" applyAlignment="1">
      <alignment horizontal="left"/>
    </xf>
    <xf numFmtId="4" fontId="70" fillId="0" borderId="0" xfId="0" applyNumberFormat="1" applyFont="1" applyFill="1" applyBorder="1" applyAlignment="1">
      <alignment horizontal="left"/>
    </xf>
    <xf numFmtId="4" fontId="71" fillId="0" borderId="0" xfId="0" applyNumberFormat="1" applyFont="1" applyFill="1" applyBorder="1" applyAlignment="1">
      <alignment horizontal="left"/>
    </xf>
    <xf numFmtId="4" fontId="69" fillId="0" borderId="0" xfId="0" applyNumberFormat="1" applyFont="1" applyFill="1" applyBorder="1" applyAlignment="1">
      <alignment horizontal="left" vertical="center"/>
    </xf>
    <xf numFmtId="4" fontId="72" fillId="0" borderId="0"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49" fontId="1"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8"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14" xfId="0" applyNumberFormat="1" applyFont="1" applyFill="1" applyBorder="1" applyAlignment="1">
      <alignment horizontal="center" wrapText="1"/>
    </xf>
    <xf numFmtId="0" fontId="1" fillId="0" borderId="18" xfId="0" applyNumberFormat="1" applyFont="1" applyFill="1" applyBorder="1" applyAlignment="1">
      <alignment horizontal="center" wrapText="1"/>
    </xf>
    <xf numFmtId="4" fontId="1" fillId="0" borderId="19" xfId="0" applyNumberFormat="1" applyFont="1" applyFill="1" applyBorder="1" applyAlignment="1">
      <alignment horizontal="center"/>
    </xf>
    <xf numFmtId="0" fontId="14" fillId="0" borderId="17" xfId="0" applyNumberFormat="1" applyFont="1" applyFill="1" applyBorder="1" applyAlignment="1">
      <alignment horizontal="center" wrapText="1"/>
    </xf>
    <xf numFmtId="0" fontId="14" fillId="0" borderId="14" xfId="0" applyNumberFormat="1" applyFont="1" applyFill="1" applyBorder="1" applyAlignment="1">
      <alignment horizontal="center" wrapText="1"/>
    </xf>
    <xf numFmtId="0" fontId="14" fillId="0" borderId="18" xfId="0" applyNumberFormat="1" applyFont="1" applyFill="1" applyBorder="1" applyAlignment="1">
      <alignment horizontal="center" wrapText="1"/>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4" fillId="0" borderId="21" xfId="0" applyNumberFormat="1" applyFont="1" applyFill="1" applyBorder="1" applyAlignment="1">
      <alignment horizontal="left" wrapText="1" indent="3"/>
    </xf>
    <xf numFmtId="0" fontId="14" fillId="0" borderId="21" xfId="0" applyNumberFormat="1" applyFont="1" applyFill="1" applyBorder="1" applyAlignment="1">
      <alignment horizontal="left" indent="3"/>
    </xf>
    <xf numFmtId="0" fontId="14" fillId="0" borderId="22" xfId="0" applyNumberFormat="1" applyFont="1" applyFill="1" applyBorder="1" applyAlignment="1">
      <alignment horizontal="left" indent="3"/>
    </xf>
    <xf numFmtId="49" fontId="1" fillId="0" borderId="23"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5"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2" xfId="0" applyNumberFormat="1" applyFont="1" applyFill="1" applyBorder="1" applyAlignment="1">
      <alignment horizontal="left" indent="1"/>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4"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7" fillId="0" borderId="14"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7"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8" xfId="0" applyNumberFormat="1" applyFont="1" applyFill="1" applyBorder="1" applyAlignment="1">
      <alignment horizontal="left" wrapText="1" indent="4"/>
    </xf>
    <xf numFmtId="0" fontId="1" fillId="0" borderId="14" xfId="0" applyNumberFormat="1" applyFont="1" applyFill="1" applyBorder="1" applyAlignment="1">
      <alignment horizontal="left" vertical="center" indent="3"/>
    </xf>
    <xf numFmtId="0" fontId="1" fillId="0" borderId="18" xfId="0" applyNumberFormat="1" applyFont="1" applyFill="1" applyBorder="1" applyAlignment="1">
      <alignment horizontal="left" vertical="center" indent="3"/>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3"/>
    </xf>
    <xf numFmtId="0" fontId="14" fillId="0" borderId="14" xfId="0" applyNumberFormat="1" applyFont="1" applyFill="1" applyBorder="1" applyAlignment="1">
      <alignment horizontal="center"/>
    </xf>
    <xf numFmtId="0" fontId="14" fillId="0" borderId="15"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indent="2"/>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16" xfId="0" applyNumberFormat="1" applyFont="1" applyFill="1" applyBorder="1" applyAlignment="1">
      <alignment horizontal="center" wrapText="1"/>
    </xf>
    <xf numFmtId="0" fontId="1" fillId="0" borderId="18" xfId="0" applyNumberFormat="1" applyFont="1" applyFill="1" applyBorder="1" applyAlignment="1">
      <alignment horizontal="left" wrapText="1" indent="1"/>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8" xfId="0" applyNumberFormat="1" applyFont="1" applyFill="1" applyBorder="1" applyAlignment="1">
      <alignment horizontal="center"/>
    </xf>
    <xf numFmtId="0" fontId="1" fillId="0" borderId="14" xfId="0" applyNumberFormat="1" applyFont="1" applyFill="1" applyBorder="1" applyAlignment="1">
      <alignment horizontal="left"/>
    </xf>
    <xf numFmtId="49" fontId="1" fillId="0" borderId="21"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1"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21"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21" xfId="0" applyNumberFormat="1" applyFont="1" applyFill="1" applyBorder="1" applyAlignment="1">
      <alignment horizontal="left"/>
    </xf>
    <xf numFmtId="49" fontId="3" fillId="0" borderId="21" xfId="0" applyNumberFormat="1" applyFont="1" applyFill="1" applyBorder="1" applyAlignment="1">
      <alignment horizontal="center"/>
    </xf>
    <xf numFmtId="0" fontId="1" fillId="0" borderId="25"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10" xfId="0" applyNumberFormat="1" applyFont="1" applyFill="1" applyBorder="1" applyAlignment="1">
      <alignment horizontal="right"/>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14"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1" fillId="0" borderId="17"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49" fontId="7" fillId="0" borderId="41" xfId="0" applyNumberFormat="1" applyFont="1" applyFill="1" applyBorder="1" applyAlignment="1">
      <alignment horizontal="center"/>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9" fontId="1" fillId="0" borderId="15" xfId="0" applyNumberFormat="1" applyFont="1" applyFill="1" applyBorder="1" applyAlignment="1">
      <alignment horizontal="center" wrapText="1"/>
    </xf>
    <xf numFmtId="0" fontId="1" fillId="0" borderId="21" xfId="0" applyNumberFormat="1" applyFont="1" applyFill="1" applyBorder="1" applyAlignment="1">
      <alignment horizontal="center"/>
    </xf>
    <xf numFmtId="0" fontId="1" fillId="0" borderId="25" xfId="0" applyNumberFormat="1" applyFont="1" applyFill="1" applyBorder="1" applyAlignment="1">
      <alignment horizontal="right" wrapText="1" indent="4"/>
    </xf>
    <xf numFmtId="0" fontId="1" fillId="0" borderId="21"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 fontId="1" fillId="0" borderId="45" xfId="0" applyNumberFormat="1" applyFont="1" applyFill="1" applyBorder="1" applyAlignment="1">
      <alignment horizontal="center"/>
    </xf>
    <xf numFmtId="0" fontId="1" fillId="0" borderId="14"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6" xfId="0" applyNumberFormat="1" applyFont="1" applyFill="1" applyBorder="1" applyAlignment="1">
      <alignment horizontal="left" vertical="top" wrapText="1" indent="3"/>
    </xf>
    <xf numFmtId="0" fontId="1" fillId="0" borderId="17" xfId="0" applyNumberFormat="1" applyFont="1" applyFill="1" applyBorder="1" applyAlignment="1">
      <alignment horizontal="left" wrapText="1" indent="2"/>
    </xf>
    <xf numFmtId="0" fontId="1" fillId="0" borderId="25" xfId="0" applyNumberFormat="1" applyFont="1" applyFill="1" applyBorder="1" applyAlignment="1">
      <alignment horizontal="left" wrapText="1" indent="3"/>
    </xf>
    <xf numFmtId="0" fontId="1" fillId="0" borderId="17" xfId="0" applyNumberFormat="1" applyFont="1" applyFill="1" applyBorder="1" applyAlignment="1">
      <alignment horizontal="left" wrapText="1" indent="1"/>
    </xf>
    <xf numFmtId="0" fontId="1" fillId="0" borderId="17" xfId="0" applyNumberFormat="1" applyFont="1" applyFill="1" applyBorder="1" applyAlignment="1">
      <alignment horizontal="left" wrapText="1" indent="3"/>
    </xf>
    <xf numFmtId="0" fontId="7" fillId="0" borderId="17"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7" xfId="0" applyNumberFormat="1" applyFont="1" applyFill="1" applyBorder="1" applyAlignment="1">
      <alignment horizontal="center" vertical="center"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17" xfId="0" applyNumberFormat="1" applyFont="1" applyFill="1" applyBorder="1" applyAlignment="1">
      <alignment horizontal="left" wrapText="1"/>
    </xf>
    <xf numFmtId="0" fontId="1" fillId="0" borderId="25"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29" xfId="0" applyNumberFormat="1" applyFont="1" applyFill="1" applyBorder="1" applyAlignment="1">
      <alignment horizontal="center"/>
    </xf>
    <xf numFmtId="0" fontId="1" fillId="0" borderId="21" xfId="0" applyNumberFormat="1" applyFont="1" applyFill="1" applyBorder="1" applyAlignment="1">
      <alignment horizontal="left"/>
    </xf>
    <xf numFmtId="4" fontId="7" fillId="0" borderId="17"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15" xfId="0" applyNumberFormat="1" applyFont="1" applyFill="1" applyBorder="1" applyAlignment="1">
      <alignment horizontal="center"/>
    </xf>
    <xf numFmtId="0" fontId="1" fillId="0" borderId="18" xfId="0" applyNumberFormat="1" applyFont="1" applyFill="1" applyBorder="1" applyAlignment="1">
      <alignment horizontal="left" indent="3"/>
    </xf>
    <xf numFmtId="0" fontId="14" fillId="0" borderId="21" xfId="0" applyNumberFormat="1" applyFont="1" applyFill="1" applyBorder="1" applyAlignment="1">
      <alignment horizontal="left" wrapText="1" indent="1"/>
    </xf>
    <xf numFmtId="0" fontId="14" fillId="0" borderId="21" xfId="0" applyNumberFormat="1" applyFont="1" applyFill="1" applyBorder="1" applyAlignment="1">
      <alignment horizontal="left" indent="1"/>
    </xf>
    <xf numFmtId="0" fontId="14" fillId="0" borderId="22" xfId="0" applyNumberFormat="1" applyFont="1" applyFill="1" applyBorder="1" applyAlignment="1">
      <alignment horizontal="left" indent="1"/>
    </xf>
    <xf numFmtId="49" fontId="14" fillId="0" borderId="20"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6" xfId="0" applyNumberFormat="1" applyFont="1" applyFill="1" applyBorder="1" applyAlignment="1">
      <alignment horizontal="center"/>
    </xf>
    <xf numFmtId="4" fontId="14" fillId="0" borderId="16" xfId="0" applyNumberFormat="1" applyFont="1" applyFill="1" applyBorder="1" applyAlignment="1">
      <alignment horizontal="center"/>
    </xf>
    <xf numFmtId="49" fontId="7" fillId="0" borderId="16" xfId="0" applyNumberFormat="1" applyFont="1" applyFill="1" applyBorder="1" applyAlignment="1">
      <alignment horizontal="center"/>
    </xf>
    <xf numFmtId="4" fontId="7" fillId="0" borderId="16" xfId="0" applyNumberFormat="1" applyFont="1" applyFill="1" applyBorder="1" applyAlignment="1">
      <alignment horizontal="center"/>
    </xf>
    <xf numFmtId="0" fontId="13" fillId="0" borderId="14" xfId="0" applyNumberFormat="1" applyFont="1" applyFill="1" applyBorder="1" applyAlignment="1">
      <alignment horizontal="left" wrapText="1" indent="2"/>
    </xf>
    <xf numFmtId="0" fontId="13" fillId="0" borderId="14" xfId="0" applyNumberFormat="1" applyFont="1" applyFill="1" applyBorder="1" applyAlignment="1">
      <alignment horizontal="left" indent="2"/>
    </xf>
    <xf numFmtId="49" fontId="13" fillId="0" borderId="20" xfId="0" applyNumberFormat="1" applyFont="1" applyFill="1" applyBorder="1" applyAlignment="1">
      <alignment horizontal="center"/>
    </xf>
    <xf numFmtId="49" fontId="13" fillId="0" borderId="14"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17" xfId="0" applyNumberFormat="1" applyFont="1" applyFill="1" applyBorder="1" applyAlignment="1">
      <alignment horizontal="center"/>
    </xf>
    <xf numFmtId="49" fontId="13" fillId="0" borderId="16" xfId="0" applyNumberFormat="1" applyFont="1" applyFill="1" applyBorder="1" applyAlignment="1">
      <alignment horizontal="center"/>
    </xf>
    <xf numFmtId="4" fontId="13" fillId="0" borderId="16" xfId="0" applyNumberFormat="1" applyFont="1" applyFill="1" applyBorder="1" applyAlignment="1">
      <alignment horizontal="center"/>
    </xf>
    <xf numFmtId="0" fontId="14" fillId="0" borderId="14" xfId="0" applyNumberFormat="1" applyFont="1" applyFill="1" applyBorder="1" applyAlignment="1">
      <alignment horizontal="left" wrapText="1" indent="3"/>
    </xf>
    <xf numFmtId="0" fontId="14" fillId="0" borderId="14" xfId="0" applyNumberFormat="1" applyFont="1" applyFill="1" applyBorder="1" applyAlignment="1">
      <alignment horizontal="left" indent="3"/>
    </xf>
    <xf numFmtId="0" fontId="1" fillId="0" borderId="21"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13" fillId="0" borderId="14" xfId="0" applyNumberFormat="1" applyFont="1" applyFill="1" applyBorder="1" applyAlignment="1">
      <alignment horizontal="left" wrapText="1" indent="1"/>
    </xf>
    <xf numFmtId="0" fontId="13" fillId="0" borderId="14" xfId="0" applyNumberFormat="1" applyFont="1" applyFill="1" applyBorder="1" applyAlignment="1">
      <alignment horizontal="left" indent="1"/>
    </xf>
    <xf numFmtId="0" fontId="7" fillId="0" borderId="14" xfId="0" applyNumberFormat="1" applyFont="1" applyFill="1" applyBorder="1" applyAlignment="1">
      <alignment horizontal="left" wrapText="1" indent="1"/>
    </xf>
    <xf numFmtId="0" fontId="7" fillId="0" borderId="14" xfId="0" applyNumberFormat="1" applyFont="1" applyFill="1" applyBorder="1" applyAlignment="1">
      <alignment horizontal="left" indent="1"/>
    </xf>
    <xf numFmtId="0" fontId="13" fillId="0" borderId="21" xfId="0" applyNumberFormat="1" applyFont="1" applyFill="1" applyBorder="1" applyAlignment="1">
      <alignment horizontal="left" wrapText="1" indent="3"/>
    </xf>
    <xf numFmtId="0" fontId="13" fillId="0" borderId="21" xfId="0" applyNumberFormat="1" applyFont="1" applyFill="1" applyBorder="1" applyAlignment="1">
      <alignment horizontal="left" indent="3"/>
    </xf>
    <xf numFmtId="0" fontId="13" fillId="0" borderId="22" xfId="0" applyNumberFormat="1" applyFont="1" applyFill="1" applyBorder="1" applyAlignment="1">
      <alignment horizontal="left" indent="3"/>
    </xf>
    <xf numFmtId="49" fontId="13" fillId="0" borderId="25"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24" xfId="0" applyNumberFormat="1" applyFont="1" applyFill="1" applyBorder="1" applyAlignment="1">
      <alignment horizontal="center"/>
    </xf>
    <xf numFmtId="4" fontId="13" fillId="0" borderId="19" xfId="0" applyNumberFormat="1" applyFont="1" applyFill="1" applyBorder="1" applyAlignment="1">
      <alignment horizontal="center"/>
    </xf>
    <xf numFmtId="49" fontId="13" fillId="0" borderId="23" xfId="0" applyNumberFormat="1" applyFont="1" applyFill="1" applyBorder="1" applyAlignment="1">
      <alignment horizontal="center"/>
    </xf>
    <xf numFmtId="0" fontId="3" fillId="0" borderId="0" xfId="0" applyNumberFormat="1"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470;%2012%20-%20&#1055;&#1060;&#1061;&#1044;%20&#1085;&#1072;%2028.06.2023%20&#8212;%20(&#1086;&#1089;&#1085;&#1086;&#107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7"/>
    </sheetNames>
    <sheetDataSet>
      <sheetData sheetId="0">
        <row r="31">
          <cell r="GQ31">
            <v>132024.46</v>
          </cell>
          <cell r="GR31">
            <v>0</v>
          </cell>
          <cell r="GS31">
            <v>0</v>
          </cell>
        </row>
        <row r="32">
          <cell r="GQ32">
            <v>0</v>
          </cell>
          <cell r="GR32">
            <v>0</v>
          </cell>
          <cell r="GS32">
            <v>0</v>
          </cell>
        </row>
        <row r="33">
          <cell r="GQ33">
            <v>62020834.3</v>
          </cell>
          <cell r="GR33">
            <v>49137798</v>
          </cell>
          <cell r="GS33">
            <v>49417030</v>
          </cell>
        </row>
        <row r="34">
          <cell r="GQ34">
            <v>0</v>
          </cell>
          <cell r="GR34">
            <v>0</v>
          </cell>
          <cell r="GS34">
            <v>0</v>
          </cell>
        </row>
        <row r="35">
          <cell r="FJ35">
            <v>62020834.3</v>
          </cell>
          <cell r="GQ35">
            <v>0</v>
          </cell>
          <cell r="GR35">
            <v>0</v>
          </cell>
          <cell r="GS35">
            <v>0</v>
          </cell>
        </row>
        <row r="36">
          <cell r="FJ36">
            <v>-62152858.760000005</v>
          </cell>
          <cell r="GQ36">
            <v>0</v>
          </cell>
          <cell r="GR36">
            <v>0</v>
          </cell>
          <cell r="GS36">
            <v>0</v>
          </cell>
        </row>
        <row r="37">
          <cell r="GQ37">
            <v>49049796</v>
          </cell>
          <cell r="GR37">
            <v>49137798</v>
          </cell>
          <cell r="GS37">
            <v>49417030</v>
          </cell>
        </row>
        <row r="38">
          <cell r="GQ38">
            <v>47049796</v>
          </cell>
          <cell r="GR38">
            <v>49137798</v>
          </cell>
          <cell r="GS38">
            <v>49417030</v>
          </cell>
        </row>
        <row r="39">
          <cell r="GQ39">
            <v>16512454</v>
          </cell>
          <cell r="GR39">
            <v>17172952</v>
          </cell>
          <cell r="GS39">
            <v>16172952</v>
          </cell>
        </row>
        <row r="40">
          <cell r="GQ40">
            <v>22656575</v>
          </cell>
          <cell r="GR40">
            <v>23665186</v>
          </cell>
          <cell r="GS40">
            <v>24612073</v>
          </cell>
        </row>
        <row r="41">
          <cell r="GQ41">
            <v>1552463</v>
          </cell>
          <cell r="GR41">
            <v>1689637</v>
          </cell>
          <cell r="GS41">
            <v>1757502</v>
          </cell>
        </row>
        <row r="42">
          <cell r="GQ42">
            <v>6328304</v>
          </cell>
          <cell r="GR42">
            <v>6610023</v>
          </cell>
          <cell r="GS42">
            <v>6874503</v>
          </cell>
        </row>
        <row r="43">
          <cell r="FJ43">
            <v>49137798</v>
          </cell>
          <cell r="GQ43">
            <v>0</v>
          </cell>
          <cell r="GR43">
            <v>0</v>
          </cell>
          <cell r="GS43">
            <v>0</v>
          </cell>
        </row>
        <row r="44">
          <cell r="FJ44">
            <v>-49137798</v>
          </cell>
          <cell r="GQ44">
            <v>2000000</v>
          </cell>
          <cell r="GR44">
            <v>0</v>
          </cell>
          <cell r="GS44">
            <v>0</v>
          </cell>
        </row>
        <row r="45">
          <cell r="GQ45">
            <v>0</v>
          </cell>
          <cell r="GR45">
            <v>0</v>
          </cell>
          <cell r="GS45">
            <v>0</v>
          </cell>
        </row>
        <row r="46">
          <cell r="GQ46">
            <v>0</v>
          </cell>
          <cell r="GR46">
            <v>0</v>
          </cell>
          <cell r="GS46">
            <v>0</v>
          </cell>
        </row>
        <row r="47">
          <cell r="GQ47">
            <v>0</v>
          </cell>
          <cell r="GR47">
            <v>0</v>
          </cell>
          <cell r="GS47">
            <v>0</v>
          </cell>
        </row>
        <row r="48">
          <cell r="GQ48">
            <v>12971038.299999999</v>
          </cell>
          <cell r="GR48">
            <v>0</v>
          </cell>
          <cell r="GS48">
            <v>0</v>
          </cell>
        </row>
        <row r="49">
          <cell r="GQ49">
            <v>12771038.299999999</v>
          </cell>
          <cell r="GR49">
            <v>0</v>
          </cell>
          <cell r="GS49">
            <v>0</v>
          </cell>
        </row>
        <row r="50">
          <cell r="GQ50">
            <v>0</v>
          </cell>
          <cell r="GR50">
            <v>0</v>
          </cell>
          <cell r="GS50">
            <v>0</v>
          </cell>
        </row>
        <row r="51">
          <cell r="GQ51">
            <v>2262899.24</v>
          </cell>
          <cell r="GR51">
            <v>0</v>
          </cell>
          <cell r="GS51">
            <v>0</v>
          </cell>
        </row>
        <row r="52">
          <cell r="GQ52">
            <v>273000</v>
          </cell>
          <cell r="GR52">
            <v>0</v>
          </cell>
          <cell r="GS52">
            <v>0</v>
          </cell>
        </row>
        <row r="53">
          <cell r="GQ53">
            <v>273000</v>
          </cell>
          <cell r="GR53">
            <v>0</v>
          </cell>
          <cell r="GS53">
            <v>0</v>
          </cell>
        </row>
        <row r="54">
          <cell r="GQ54">
            <v>372584</v>
          </cell>
          <cell r="GR54">
            <v>0</v>
          </cell>
          <cell r="GS54">
            <v>0</v>
          </cell>
        </row>
        <row r="55">
          <cell r="GQ55">
            <v>1970010</v>
          </cell>
          <cell r="GR55">
            <v>0</v>
          </cell>
          <cell r="GS55">
            <v>0</v>
          </cell>
        </row>
        <row r="56">
          <cell r="GQ56">
            <v>1476724.84</v>
          </cell>
          <cell r="GR56">
            <v>0</v>
          </cell>
          <cell r="GS56">
            <v>0</v>
          </cell>
        </row>
        <row r="57">
          <cell r="GQ57">
            <v>343446.46</v>
          </cell>
          <cell r="GR57">
            <v>0</v>
          </cell>
          <cell r="GS57">
            <v>0</v>
          </cell>
        </row>
        <row r="58">
          <cell r="GQ58">
            <v>1886598</v>
          </cell>
          <cell r="GR58">
            <v>0</v>
          </cell>
          <cell r="GS58">
            <v>0</v>
          </cell>
        </row>
        <row r="59">
          <cell r="GQ59">
            <v>2194925.76</v>
          </cell>
          <cell r="GR59">
            <v>0</v>
          </cell>
          <cell r="GS59">
            <v>0</v>
          </cell>
        </row>
        <row r="60">
          <cell r="GQ60">
            <v>1300000</v>
          </cell>
          <cell r="GR60">
            <v>0</v>
          </cell>
          <cell r="GS60">
            <v>0</v>
          </cell>
        </row>
        <row r="61">
          <cell r="GQ61">
            <v>24000</v>
          </cell>
          <cell r="GR61">
            <v>0</v>
          </cell>
          <cell r="GS61">
            <v>0</v>
          </cell>
        </row>
        <row r="62">
          <cell r="GQ62">
            <v>393850</v>
          </cell>
          <cell r="GR62">
            <v>0</v>
          </cell>
          <cell r="GS62">
            <v>0</v>
          </cell>
        </row>
        <row r="63">
          <cell r="GQ63">
            <v>200000</v>
          </cell>
          <cell r="GR63">
            <v>0</v>
          </cell>
          <cell r="GS63">
            <v>0</v>
          </cell>
        </row>
        <row r="64">
          <cell r="GQ64">
            <v>0</v>
          </cell>
          <cell r="GR64">
            <v>0</v>
          </cell>
          <cell r="GS64">
            <v>0</v>
          </cell>
        </row>
        <row r="65">
          <cell r="GQ65">
            <v>0</v>
          </cell>
          <cell r="GR65">
            <v>0</v>
          </cell>
          <cell r="GS65">
            <v>0</v>
          </cell>
        </row>
        <row r="66">
          <cell r="GQ66">
            <v>0</v>
          </cell>
          <cell r="GR66">
            <v>0</v>
          </cell>
          <cell r="GS66">
            <v>0</v>
          </cell>
        </row>
        <row r="67">
          <cell r="GQ67">
            <v>0</v>
          </cell>
          <cell r="GR67">
            <v>0</v>
          </cell>
          <cell r="GS67">
            <v>0</v>
          </cell>
        </row>
        <row r="68">
          <cell r="GQ68">
            <v>0</v>
          </cell>
          <cell r="GR68">
            <v>0</v>
          </cell>
          <cell r="GS68">
            <v>0</v>
          </cell>
        </row>
        <row r="69">
          <cell r="GQ69">
            <v>0</v>
          </cell>
          <cell r="GR69">
            <v>0</v>
          </cell>
          <cell r="GS69">
            <v>0</v>
          </cell>
        </row>
        <row r="70">
          <cell r="GQ70">
            <v>0</v>
          </cell>
          <cell r="GR70">
            <v>0</v>
          </cell>
          <cell r="GS70">
            <v>0</v>
          </cell>
        </row>
        <row r="71">
          <cell r="GQ71">
            <v>0</v>
          </cell>
          <cell r="GR71">
            <v>0</v>
          </cell>
          <cell r="GS71">
            <v>0</v>
          </cell>
        </row>
        <row r="72">
          <cell r="GQ72">
            <v>0</v>
          </cell>
          <cell r="GR72">
            <v>0</v>
          </cell>
          <cell r="GS72">
            <v>0</v>
          </cell>
        </row>
        <row r="73">
          <cell r="GQ73">
            <v>0</v>
          </cell>
          <cell r="GR73">
            <v>0</v>
          </cell>
          <cell r="GS73">
            <v>0</v>
          </cell>
        </row>
        <row r="74">
          <cell r="GQ74">
            <v>0</v>
          </cell>
          <cell r="GR74">
            <v>0</v>
          </cell>
          <cell r="GS74">
            <v>0</v>
          </cell>
        </row>
        <row r="75">
          <cell r="GQ75">
            <v>62152858.760000005</v>
          </cell>
          <cell r="GR75">
            <v>49137798</v>
          </cell>
          <cell r="GS75">
            <v>49417030</v>
          </cell>
        </row>
        <row r="76">
          <cell r="GQ76">
            <v>44830865.14</v>
          </cell>
          <cell r="GR76">
            <v>42872299</v>
          </cell>
          <cell r="GS76">
            <v>44587550</v>
          </cell>
        </row>
        <row r="77">
          <cell r="GQ77">
            <v>34422503.44</v>
          </cell>
          <cell r="GR77">
            <v>32928011</v>
          </cell>
          <cell r="GS77">
            <v>34245429</v>
          </cell>
        </row>
        <row r="78">
          <cell r="GQ78">
            <v>9554800</v>
          </cell>
          <cell r="GR78">
            <v>9675185</v>
          </cell>
          <cell r="GS78">
            <v>10062192</v>
          </cell>
        </row>
        <row r="79">
          <cell r="GQ79">
            <v>17401300</v>
          </cell>
          <cell r="GR79">
            <v>18176026</v>
          </cell>
          <cell r="GS79">
            <v>18903281</v>
          </cell>
        </row>
        <row r="80">
          <cell r="GQ80">
            <v>4860400</v>
          </cell>
          <cell r="GR80">
            <v>5076800</v>
          </cell>
          <cell r="GS80">
            <v>5279956</v>
          </cell>
        </row>
        <row r="81">
          <cell r="GQ81">
            <v>263784</v>
          </cell>
          <cell r="GR81">
            <v>0</v>
          </cell>
          <cell r="GS81">
            <v>0</v>
          </cell>
        </row>
        <row r="82">
          <cell r="GQ82">
            <v>24942.68</v>
          </cell>
          <cell r="GR82">
            <v>0</v>
          </cell>
          <cell r="GS82">
            <v>0</v>
          </cell>
        </row>
        <row r="83">
          <cell r="GQ83">
            <v>1449000</v>
          </cell>
          <cell r="GR83">
            <v>0</v>
          </cell>
          <cell r="GS83">
            <v>0</v>
          </cell>
        </row>
        <row r="84">
          <cell r="GQ84">
            <v>868276.76</v>
          </cell>
          <cell r="GR84">
            <v>0</v>
          </cell>
          <cell r="GS84">
            <v>0</v>
          </cell>
        </row>
        <row r="85">
          <cell r="GQ85">
            <v>5000</v>
          </cell>
          <cell r="GR85">
            <v>0</v>
          </cell>
          <cell r="GS85">
            <v>0</v>
          </cell>
        </row>
        <row r="86">
          <cell r="GQ86">
            <v>0</v>
          </cell>
          <cell r="GR86">
            <v>0</v>
          </cell>
          <cell r="GS86">
            <v>0</v>
          </cell>
        </row>
        <row r="87">
          <cell r="GQ87">
            <v>10403361.700000001</v>
          </cell>
          <cell r="GR87">
            <v>9944288</v>
          </cell>
          <cell r="GS87">
            <v>10342121</v>
          </cell>
        </row>
        <row r="88">
          <cell r="GQ88">
            <v>10403361.700000001</v>
          </cell>
          <cell r="GR88">
            <v>9944288</v>
          </cell>
          <cell r="GS88">
            <v>10342121</v>
          </cell>
        </row>
        <row r="89">
          <cell r="GQ89">
            <v>2885603</v>
          </cell>
          <cell r="GR89">
            <v>2921905</v>
          </cell>
          <cell r="GS89">
            <v>3038782</v>
          </cell>
        </row>
        <row r="90">
          <cell r="GQ90">
            <v>5255275</v>
          </cell>
          <cell r="GR90">
            <v>5489160</v>
          </cell>
          <cell r="GS90">
            <v>5708792</v>
          </cell>
        </row>
        <row r="91">
          <cell r="GQ91">
            <v>1467904</v>
          </cell>
          <cell r="GR91">
            <v>1533223</v>
          </cell>
          <cell r="GS91">
            <v>1594547</v>
          </cell>
        </row>
        <row r="92">
          <cell r="GQ92">
            <v>15100</v>
          </cell>
          <cell r="GR92">
            <v>0</v>
          </cell>
          <cell r="GS92">
            <v>0</v>
          </cell>
        </row>
        <row r="93">
          <cell r="GQ93">
            <v>79662.46</v>
          </cell>
          <cell r="GR93">
            <v>0</v>
          </cell>
          <cell r="GS93">
            <v>0</v>
          </cell>
        </row>
        <row r="94">
          <cell r="GQ94">
            <v>437598</v>
          </cell>
          <cell r="GR94">
            <v>0</v>
          </cell>
          <cell r="GS94">
            <v>0</v>
          </cell>
        </row>
        <row r="95">
          <cell r="GQ95">
            <v>262219.24</v>
          </cell>
          <cell r="GR95">
            <v>0</v>
          </cell>
          <cell r="GS95">
            <v>0</v>
          </cell>
        </row>
        <row r="96">
          <cell r="GQ96">
            <v>0</v>
          </cell>
          <cell r="GR96">
            <v>0</v>
          </cell>
          <cell r="GS96">
            <v>0</v>
          </cell>
        </row>
        <row r="97">
          <cell r="GQ97">
            <v>0</v>
          </cell>
          <cell r="GR97">
            <v>0</v>
          </cell>
          <cell r="GS97">
            <v>0</v>
          </cell>
        </row>
        <row r="98">
          <cell r="GQ98">
            <v>0</v>
          </cell>
          <cell r="GR98">
            <v>0</v>
          </cell>
          <cell r="GS98">
            <v>0</v>
          </cell>
        </row>
        <row r="99">
          <cell r="GQ99">
            <v>0</v>
          </cell>
          <cell r="GR99">
            <v>0</v>
          </cell>
          <cell r="GS99">
            <v>0</v>
          </cell>
        </row>
        <row r="100">
          <cell r="GQ100">
            <v>0</v>
          </cell>
          <cell r="GR100">
            <v>0</v>
          </cell>
          <cell r="GS100">
            <v>0</v>
          </cell>
        </row>
        <row r="101">
          <cell r="GQ101">
            <v>0</v>
          </cell>
          <cell r="GR101">
            <v>0</v>
          </cell>
          <cell r="GS101">
            <v>0</v>
          </cell>
        </row>
        <row r="102">
          <cell r="GQ102">
            <v>2160844</v>
          </cell>
          <cell r="GR102">
            <v>0</v>
          </cell>
          <cell r="GS102">
            <v>0</v>
          </cell>
        </row>
        <row r="103">
          <cell r="GQ103">
            <v>2160844</v>
          </cell>
          <cell r="GR103">
            <v>0</v>
          </cell>
          <cell r="GS103">
            <v>0</v>
          </cell>
        </row>
        <row r="104">
          <cell r="GQ104">
            <v>0</v>
          </cell>
          <cell r="GR104">
            <v>0</v>
          </cell>
          <cell r="GS104">
            <v>0</v>
          </cell>
        </row>
        <row r="105">
          <cell r="GQ105">
            <v>80000</v>
          </cell>
          <cell r="GR105">
            <v>0</v>
          </cell>
          <cell r="GS105">
            <v>0</v>
          </cell>
        </row>
        <row r="106">
          <cell r="GQ106">
            <v>393850</v>
          </cell>
          <cell r="GR106">
            <v>0</v>
          </cell>
          <cell r="GS106">
            <v>0</v>
          </cell>
        </row>
        <row r="107">
          <cell r="GQ107">
            <v>1686994</v>
          </cell>
          <cell r="GR107">
            <v>0</v>
          </cell>
          <cell r="GS107">
            <v>0</v>
          </cell>
        </row>
        <row r="108">
          <cell r="GQ108">
            <v>0</v>
          </cell>
          <cell r="GR108">
            <v>0</v>
          </cell>
          <cell r="GS108">
            <v>0</v>
          </cell>
        </row>
        <row r="109">
          <cell r="GQ109">
            <v>0</v>
          </cell>
          <cell r="GR109">
            <v>0</v>
          </cell>
          <cell r="GS109">
            <v>0</v>
          </cell>
        </row>
        <row r="110">
          <cell r="GQ110">
            <v>0</v>
          </cell>
          <cell r="GR110">
            <v>0</v>
          </cell>
          <cell r="GS110">
            <v>0</v>
          </cell>
        </row>
        <row r="111">
          <cell r="GQ111">
            <v>275750</v>
          </cell>
          <cell r="GR111">
            <v>273250</v>
          </cell>
          <cell r="GS111">
            <v>273250</v>
          </cell>
        </row>
        <row r="112">
          <cell r="GQ112">
            <v>273250</v>
          </cell>
          <cell r="GR112">
            <v>273250</v>
          </cell>
          <cell r="GS112">
            <v>273250</v>
          </cell>
        </row>
        <row r="113">
          <cell r="GQ113">
            <v>0</v>
          </cell>
          <cell r="GR113">
            <v>0</v>
          </cell>
          <cell r="GS113">
            <v>0</v>
          </cell>
        </row>
        <row r="114">
          <cell r="GQ114">
            <v>2500</v>
          </cell>
          <cell r="GR114">
            <v>0</v>
          </cell>
          <cell r="GS114">
            <v>0</v>
          </cell>
        </row>
        <row r="115">
          <cell r="GQ115">
            <v>0</v>
          </cell>
          <cell r="GR115">
            <v>0</v>
          </cell>
          <cell r="GS115">
            <v>0</v>
          </cell>
        </row>
        <row r="116">
          <cell r="GQ116">
            <v>0</v>
          </cell>
          <cell r="GR116">
            <v>0</v>
          </cell>
          <cell r="GS116">
            <v>0</v>
          </cell>
        </row>
        <row r="117">
          <cell r="GQ117">
            <v>0</v>
          </cell>
          <cell r="GR117">
            <v>0</v>
          </cell>
          <cell r="GS117">
            <v>0</v>
          </cell>
        </row>
        <row r="118">
          <cell r="GQ118">
            <v>0</v>
          </cell>
          <cell r="GR118">
            <v>0</v>
          </cell>
          <cell r="GS118">
            <v>0</v>
          </cell>
        </row>
        <row r="119">
          <cell r="GQ119">
            <v>0</v>
          </cell>
          <cell r="GR119">
            <v>0</v>
          </cell>
          <cell r="GS119">
            <v>0</v>
          </cell>
        </row>
        <row r="120">
          <cell r="GQ120">
            <v>0</v>
          </cell>
          <cell r="GR120">
            <v>0</v>
          </cell>
          <cell r="GS120">
            <v>0</v>
          </cell>
        </row>
        <row r="121">
          <cell r="GQ121">
            <v>0</v>
          </cell>
          <cell r="GR121">
            <v>0</v>
          </cell>
          <cell r="GS121">
            <v>0</v>
          </cell>
        </row>
        <row r="122">
          <cell r="GQ122">
            <v>0</v>
          </cell>
          <cell r="GR122">
            <v>0</v>
          </cell>
          <cell r="GS122">
            <v>0</v>
          </cell>
        </row>
        <row r="123">
          <cell r="GQ123">
            <v>0</v>
          </cell>
          <cell r="GR123">
            <v>0</v>
          </cell>
          <cell r="GS123">
            <v>0</v>
          </cell>
        </row>
        <row r="124">
          <cell r="GQ124">
            <v>0</v>
          </cell>
          <cell r="GR124">
            <v>0</v>
          </cell>
          <cell r="GS124">
            <v>0</v>
          </cell>
        </row>
        <row r="125">
          <cell r="GQ125">
            <v>14885399.620000001</v>
          </cell>
          <cell r="GR125">
            <v>5992249</v>
          </cell>
          <cell r="GS125">
            <v>4556230</v>
          </cell>
        </row>
        <row r="126">
          <cell r="GQ126">
            <v>0</v>
          </cell>
          <cell r="GR126">
            <v>0</v>
          </cell>
          <cell r="GS126">
            <v>0</v>
          </cell>
        </row>
        <row r="127">
          <cell r="GQ127">
            <v>1476724.84</v>
          </cell>
          <cell r="GR127">
            <v>0</v>
          </cell>
          <cell r="GS127">
            <v>0</v>
          </cell>
        </row>
        <row r="128">
          <cell r="GQ128">
            <v>11608674.780000001</v>
          </cell>
          <cell r="GR128">
            <v>4189637</v>
          </cell>
          <cell r="GS128">
            <v>2006230</v>
          </cell>
        </row>
        <row r="129">
          <cell r="GQ129">
            <v>4089914.09</v>
          </cell>
          <cell r="GR129">
            <v>4189637</v>
          </cell>
          <cell r="GS129">
            <v>2006230</v>
          </cell>
        </row>
        <row r="130">
          <cell r="GQ130">
            <v>2476401.09</v>
          </cell>
          <cell r="GR130">
            <v>2500000</v>
          </cell>
          <cell r="GS130">
            <v>248728</v>
          </cell>
        </row>
        <row r="131">
          <cell r="GQ131">
            <v>1613513</v>
          </cell>
          <cell r="GR131">
            <v>1689637</v>
          </cell>
          <cell r="GS131">
            <v>1757502</v>
          </cell>
        </row>
        <row r="132">
          <cell r="GQ132">
            <v>1705874.37</v>
          </cell>
          <cell r="GR132">
            <v>0</v>
          </cell>
          <cell r="GS132">
            <v>0</v>
          </cell>
        </row>
        <row r="133">
          <cell r="GQ133">
            <v>5812886.32</v>
          </cell>
          <cell r="GR133">
            <v>0</v>
          </cell>
          <cell r="GS133">
            <v>0</v>
          </cell>
        </row>
        <row r="134">
          <cell r="GQ134">
            <v>2194925.76</v>
          </cell>
          <cell r="GR134">
            <v>0</v>
          </cell>
          <cell r="GS134">
            <v>0</v>
          </cell>
        </row>
        <row r="135">
          <cell r="GQ135">
            <v>273000</v>
          </cell>
          <cell r="GR135">
            <v>0</v>
          </cell>
          <cell r="GS135">
            <v>0</v>
          </cell>
        </row>
        <row r="136">
          <cell r="GQ136">
            <v>273000</v>
          </cell>
          <cell r="GR136">
            <v>0</v>
          </cell>
          <cell r="GS136">
            <v>0</v>
          </cell>
        </row>
        <row r="137">
          <cell r="GQ137">
            <v>372584</v>
          </cell>
          <cell r="GR137">
            <v>0</v>
          </cell>
          <cell r="GS137">
            <v>0</v>
          </cell>
        </row>
        <row r="138">
          <cell r="GQ138">
            <v>242973.32</v>
          </cell>
          <cell r="GR138">
            <v>0</v>
          </cell>
          <cell r="GS138">
            <v>0</v>
          </cell>
        </row>
        <row r="139">
          <cell r="GQ139">
            <v>2262899.24</v>
          </cell>
          <cell r="GR139">
            <v>0</v>
          </cell>
          <cell r="GS139">
            <v>0</v>
          </cell>
        </row>
        <row r="140">
          <cell r="GQ140">
            <v>169504</v>
          </cell>
          <cell r="GR140">
            <v>0</v>
          </cell>
          <cell r="GS140">
            <v>0</v>
          </cell>
        </row>
        <row r="141">
          <cell r="GQ141">
            <v>24000</v>
          </cell>
          <cell r="GR141">
            <v>0</v>
          </cell>
          <cell r="GS141">
            <v>0</v>
          </cell>
        </row>
        <row r="142">
          <cell r="GQ142">
            <v>0</v>
          </cell>
          <cell r="GR142">
            <v>0</v>
          </cell>
          <cell r="GS142">
            <v>0</v>
          </cell>
        </row>
        <row r="143">
          <cell r="GQ143">
            <v>1800000</v>
          </cell>
          <cell r="GR143">
            <v>1802612</v>
          </cell>
          <cell r="GS143">
            <v>2550000</v>
          </cell>
        </row>
        <row r="144">
          <cell r="GQ144">
            <v>0</v>
          </cell>
          <cell r="GR144">
            <v>0</v>
          </cell>
          <cell r="GS144">
            <v>0</v>
          </cell>
        </row>
        <row r="145">
          <cell r="GQ145">
            <v>0</v>
          </cell>
          <cell r="GR145">
            <v>0</v>
          </cell>
          <cell r="GS145">
            <v>0</v>
          </cell>
        </row>
        <row r="146">
          <cell r="GQ146">
            <v>0</v>
          </cell>
          <cell r="GR146">
            <v>0</v>
          </cell>
          <cell r="GS146">
            <v>0</v>
          </cell>
        </row>
        <row r="147">
          <cell r="GQ147">
            <v>0</v>
          </cell>
          <cell r="GR147">
            <v>0</v>
          </cell>
          <cell r="GS147">
            <v>0</v>
          </cell>
        </row>
        <row r="148">
          <cell r="GQ148">
            <v>0</v>
          </cell>
          <cell r="GR148">
            <v>0</v>
          </cell>
          <cell r="GS148">
            <v>0</v>
          </cell>
        </row>
        <row r="149">
          <cell r="GQ149">
            <v>0</v>
          </cell>
          <cell r="GR149">
            <v>0</v>
          </cell>
          <cell r="GS149">
            <v>0</v>
          </cell>
        </row>
        <row r="150">
          <cell r="GQ150">
            <v>0</v>
          </cell>
          <cell r="GR150">
            <v>0</v>
          </cell>
          <cell r="GS150">
            <v>0</v>
          </cell>
        </row>
        <row r="151">
          <cell r="GQ151">
            <v>0</v>
          </cell>
          <cell r="GR151">
            <v>0</v>
          </cell>
          <cell r="GS151">
            <v>0</v>
          </cell>
        </row>
        <row r="152">
          <cell r="GQ152">
            <v>0</v>
          </cell>
          <cell r="GR152">
            <v>0</v>
          </cell>
          <cell r="GS152">
            <v>0</v>
          </cell>
        </row>
        <row r="153">
          <cell r="GQ153">
            <v>0</v>
          </cell>
          <cell r="GR153">
            <v>0</v>
          </cell>
          <cell r="GS153">
            <v>0</v>
          </cell>
        </row>
      </sheetData>
      <sheetData sheetId="1">
        <row r="8">
          <cell r="FN8">
            <v>14885399.620000001</v>
          </cell>
        </row>
        <row r="10">
          <cell r="FN10">
            <v>5992249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S171"/>
  <sheetViews>
    <sheetView view="pageBreakPreview" zoomScale="85" zoomScaleSheetLayoutView="85" workbookViewId="0" topLeftCell="A128">
      <selection activeCell="BG187" sqref="BG187"/>
    </sheetView>
  </sheetViews>
  <sheetFormatPr defaultColWidth="0.875" defaultRowHeight="12.75"/>
  <cols>
    <col min="1" max="165" width="0.875" style="1" customWidth="1"/>
    <col min="166" max="166" width="12.125" style="1" bestFit="1" customWidth="1"/>
    <col min="167" max="167" width="0.875" style="1" customWidth="1"/>
    <col min="168" max="168" width="11.375" style="1" bestFit="1" customWidth="1"/>
    <col min="169" max="169" width="11.25390625" style="1" customWidth="1"/>
    <col min="170" max="170" width="11.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41" t="s">
        <v>287</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2" customFormat="1" ht="51.75" customHeight="1">
      <c r="DB2" s="142" t="s">
        <v>290</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4.5" customHeight="1"/>
    <row r="4" ht="6" customHeight="1"/>
    <row r="5" spans="127:161" s="2" customFormat="1" ht="10.5">
      <c r="DW5" s="146" t="s">
        <v>20</v>
      </c>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row>
    <row r="6" spans="127:161" s="2" customFormat="1" ht="10.5">
      <c r="DW6" s="143" t="s">
        <v>357</v>
      </c>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row>
    <row r="7" spans="127:161" s="3" customFormat="1" ht="10.5" customHeight="1">
      <c r="DW7" s="144" t="s">
        <v>288</v>
      </c>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row>
    <row r="8" spans="127:161" s="2" customFormat="1" ht="10.5">
      <c r="DW8" s="143" t="s">
        <v>291</v>
      </c>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row>
    <row r="9" spans="127:161" s="3" customFormat="1" ht="10.5" customHeight="1">
      <c r="DW9" s="144" t="s">
        <v>289</v>
      </c>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row>
    <row r="10" spans="127:161" s="2" customFormat="1" ht="10.5">
      <c r="DW10" s="143"/>
      <c r="DX10" s="143"/>
      <c r="DY10" s="143"/>
      <c r="DZ10" s="143"/>
      <c r="EA10" s="143"/>
      <c r="EB10" s="143"/>
      <c r="EC10" s="143"/>
      <c r="ED10" s="143"/>
      <c r="EE10" s="143"/>
      <c r="EF10" s="143"/>
      <c r="EG10" s="143"/>
      <c r="EH10" s="143"/>
      <c r="EI10" s="143"/>
      <c r="EL10" s="143" t="s">
        <v>358</v>
      </c>
      <c r="EM10" s="143"/>
      <c r="EN10" s="143"/>
      <c r="EO10" s="143"/>
      <c r="EP10" s="143"/>
      <c r="EQ10" s="143"/>
      <c r="ER10" s="143"/>
      <c r="ES10" s="143"/>
      <c r="ET10" s="143"/>
      <c r="EU10" s="143"/>
      <c r="EV10" s="143"/>
      <c r="EW10" s="143"/>
      <c r="EX10" s="143"/>
      <c r="EY10" s="143"/>
      <c r="EZ10" s="143"/>
      <c r="FA10" s="143"/>
      <c r="FB10" s="143"/>
      <c r="FC10" s="143"/>
      <c r="FD10" s="143"/>
      <c r="FE10" s="143"/>
    </row>
    <row r="11" spans="127:161" s="3" customFormat="1" ht="10.5" customHeight="1">
      <c r="DW11" s="144" t="s">
        <v>17</v>
      </c>
      <c r="DX11" s="144"/>
      <c r="DY11" s="144"/>
      <c r="DZ11" s="144"/>
      <c r="EA11" s="144"/>
      <c r="EB11" s="144"/>
      <c r="EC11" s="144"/>
      <c r="ED11" s="144"/>
      <c r="EE11" s="144"/>
      <c r="EF11" s="144"/>
      <c r="EG11" s="144"/>
      <c r="EH11" s="144"/>
      <c r="EI11" s="144"/>
      <c r="EJ11" s="4"/>
      <c r="EK11" s="4"/>
      <c r="EL11" s="144" t="s">
        <v>18</v>
      </c>
      <c r="EM11" s="144"/>
      <c r="EN11" s="144"/>
      <c r="EO11" s="144"/>
      <c r="EP11" s="144"/>
      <c r="EQ11" s="144"/>
      <c r="ER11" s="144"/>
      <c r="ES11" s="144"/>
      <c r="ET11" s="144"/>
      <c r="EU11" s="144"/>
      <c r="EV11" s="144"/>
      <c r="EW11" s="144"/>
      <c r="EX11" s="144"/>
      <c r="EY11" s="144"/>
      <c r="EZ11" s="144"/>
      <c r="FA11" s="144"/>
      <c r="FB11" s="144"/>
      <c r="FC11" s="144"/>
      <c r="FD11" s="144"/>
      <c r="FE11" s="144"/>
    </row>
    <row r="12" spans="127:158" s="2" customFormat="1" ht="10.5">
      <c r="DW12" s="145" t="s">
        <v>19</v>
      </c>
      <c r="DX12" s="145"/>
      <c r="DY12" s="148" t="s">
        <v>353</v>
      </c>
      <c r="DZ12" s="148"/>
      <c r="EA12" s="148"/>
      <c r="EB12" s="141" t="s">
        <v>19</v>
      </c>
      <c r="EC12" s="141"/>
      <c r="EE12" s="148" t="s">
        <v>354</v>
      </c>
      <c r="EF12" s="148"/>
      <c r="EG12" s="148"/>
      <c r="EH12" s="148"/>
      <c r="EI12" s="148"/>
      <c r="EJ12" s="148"/>
      <c r="EK12" s="148"/>
      <c r="EL12" s="148"/>
      <c r="EM12" s="148"/>
      <c r="EN12" s="148"/>
      <c r="EO12" s="148"/>
      <c r="EP12" s="148"/>
      <c r="EQ12" s="148"/>
      <c r="ER12" s="148"/>
      <c r="ES12" s="148"/>
      <c r="ET12" s="145">
        <v>20</v>
      </c>
      <c r="EU12" s="145"/>
      <c r="EV12" s="145"/>
      <c r="EW12" s="147" t="s">
        <v>292</v>
      </c>
      <c r="EX12" s="147"/>
      <c r="EY12" s="147"/>
      <c r="EZ12" s="141" t="s">
        <v>5</v>
      </c>
      <c r="FA12" s="141"/>
      <c r="FB12" s="141"/>
    </row>
    <row r="13" ht="6" customHeight="1"/>
    <row r="14" spans="49:103" s="5" customFormat="1" ht="12.75" customHeight="1">
      <c r="AW14" s="138" t="s">
        <v>22</v>
      </c>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40" t="s">
        <v>292</v>
      </c>
      <c r="CT14" s="140"/>
      <c r="CU14" s="140"/>
      <c r="CV14" s="139" t="s">
        <v>5</v>
      </c>
      <c r="CW14" s="139"/>
      <c r="CX14" s="139"/>
      <c r="CY14" s="139"/>
    </row>
    <row r="15" spans="51:161" s="5" customFormat="1" ht="14.25">
      <c r="AY15" s="138" t="s">
        <v>23</v>
      </c>
      <c r="AZ15" s="138"/>
      <c r="BA15" s="138"/>
      <c r="BB15" s="138"/>
      <c r="BC15" s="138"/>
      <c r="BD15" s="138"/>
      <c r="BE15" s="138"/>
      <c r="BF15" s="140" t="s">
        <v>292</v>
      </c>
      <c r="BG15" s="140"/>
      <c r="BH15" s="140"/>
      <c r="BI15" s="138" t="s">
        <v>24</v>
      </c>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40" t="s">
        <v>325</v>
      </c>
      <c r="CF15" s="140"/>
      <c r="CG15" s="140"/>
      <c r="CH15" s="138" t="s">
        <v>25</v>
      </c>
      <c r="CI15" s="138"/>
      <c r="CJ15" s="138"/>
      <c r="CK15" s="138"/>
      <c r="CL15" s="138"/>
      <c r="CM15" s="140" t="s">
        <v>374</v>
      </c>
      <c r="CN15" s="140"/>
      <c r="CO15" s="140"/>
      <c r="CP15" s="139" t="s">
        <v>26</v>
      </c>
      <c r="CQ15" s="139"/>
      <c r="CR15" s="139"/>
      <c r="CS15" s="139"/>
      <c r="CT15" s="139"/>
      <c r="CU15" s="139"/>
      <c r="CV15" s="139"/>
      <c r="CW15" s="139"/>
      <c r="CX15" s="139"/>
      <c r="ES15" s="153" t="s">
        <v>21</v>
      </c>
      <c r="ET15" s="154"/>
      <c r="EU15" s="154"/>
      <c r="EV15" s="154"/>
      <c r="EW15" s="154"/>
      <c r="EX15" s="154"/>
      <c r="EY15" s="154"/>
      <c r="EZ15" s="154"/>
      <c r="FA15" s="154"/>
      <c r="FB15" s="154"/>
      <c r="FC15" s="154"/>
      <c r="FD15" s="154"/>
      <c r="FE15" s="155"/>
    </row>
    <row r="16" spans="149:161" ht="12" thickBot="1">
      <c r="ES16" s="156"/>
      <c r="ET16" s="157"/>
      <c r="EU16" s="157"/>
      <c r="EV16" s="157"/>
      <c r="EW16" s="157"/>
      <c r="EX16" s="157"/>
      <c r="EY16" s="157"/>
      <c r="EZ16" s="157"/>
      <c r="FA16" s="157"/>
      <c r="FB16" s="157"/>
      <c r="FC16" s="157"/>
      <c r="FD16" s="157"/>
      <c r="FE16" s="158"/>
    </row>
    <row r="17" spans="59:161" ht="12.75" customHeight="1">
      <c r="BG17" s="129" t="s">
        <v>38</v>
      </c>
      <c r="BH17" s="129"/>
      <c r="BI17" s="129"/>
      <c r="BJ17" s="129"/>
      <c r="BK17" s="65" t="s">
        <v>353</v>
      </c>
      <c r="BL17" s="65"/>
      <c r="BM17" s="65"/>
      <c r="BN17" s="130" t="s">
        <v>19</v>
      </c>
      <c r="BO17" s="130"/>
      <c r="BQ17" s="65" t="s">
        <v>354</v>
      </c>
      <c r="BR17" s="65"/>
      <c r="BS17" s="65"/>
      <c r="BT17" s="65"/>
      <c r="BU17" s="65"/>
      <c r="BV17" s="65"/>
      <c r="BW17" s="65"/>
      <c r="BX17" s="65"/>
      <c r="BY17" s="65"/>
      <c r="BZ17" s="65"/>
      <c r="CA17" s="65"/>
      <c r="CB17" s="65"/>
      <c r="CC17" s="65"/>
      <c r="CD17" s="65"/>
      <c r="CE17" s="65"/>
      <c r="CF17" s="129">
        <v>20</v>
      </c>
      <c r="CG17" s="129"/>
      <c r="CH17" s="129"/>
      <c r="CI17" s="134" t="s">
        <v>292</v>
      </c>
      <c r="CJ17" s="134"/>
      <c r="CK17" s="134"/>
      <c r="CL17" s="130" t="s">
        <v>39</v>
      </c>
      <c r="CM17" s="130"/>
      <c r="CN17" s="130"/>
      <c r="CO17" s="130"/>
      <c r="EQ17" s="6" t="s">
        <v>27</v>
      </c>
      <c r="ES17" s="126" t="s">
        <v>355</v>
      </c>
      <c r="ET17" s="122"/>
      <c r="EU17" s="122"/>
      <c r="EV17" s="122"/>
      <c r="EW17" s="122"/>
      <c r="EX17" s="122"/>
      <c r="EY17" s="122"/>
      <c r="EZ17" s="122"/>
      <c r="FA17" s="122"/>
      <c r="FB17" s="122"/>
      <c r="FC17" s="122"/>
      <c r="FD17" s="122"/>
      <c r="FE17" s="159"/>
    </row>
    <row r="18" spans="1:161" ht="16.5" customHeight="1">
      <c r="A18" s="130" t="s">
        <v>30</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EQ18" s="6" t="s">
        <v>28</v>
      </c>
      <c r="ES18" s="57" t="s">
        <v>315</v>
      </c>
      <c r="ET18" s="48"/>
      <c r="EU18" s="48"/>
      <c r="EV18" s="48"/>
      <c r="EW18" s="48"/>
      <c r="EX18" s="48"/>
      <c r="EY18" s="48"/>
      <c r="EZ18" s="48"/>
      <c r="FA18" s="48"/>
      <c r="FB18" s="48"/>
      <c r="FC18" s="48"/>
      <c r="FD18" s="48"/>
      <c r="FE18" s="132"/>
    </row>
    <row r="19" spans="1:161" ht="11.25" customHeight="1">
      <c r="A19" s="1" t="s">
        <v>31</v>
      </c>
      <c r="AB19" s="221" t="s">
        <v>298</v>
      </c>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EQ19" s="6" t="s">
        <v>29</v>
      </c>
      <c r="ES19" s="57" t="s">
        <v>293</v>
      </c>
      <c r="ET19" s="48"/>
      <c r="EU19" s="48"/>
      <c r="EV19" s="48"/>
      <c r="EW19" s="48"/>
      <c r="EX19" s="48"/>
      <c r="EY19" s="48"/>
      <c r="EZ19" s="48"/>
      <c r="FA19" s="48"/>
      <c r="FB19" s="48"/>
      <c r="FC19" s="48"/>
      <c r="FD19" s="48"/>
      <c r="FE19" s="132"/>
    </row>
    <row r="20" spans="147:161" ht="11.25">
      <c r="EQ20" s="6" t="s">
        <v>28</v>
      </c>
      <c r="ES20" s="57" t="s">
        <v>296</v>
      </c>
      <c r="ET20" s="48"/>
      <c r="EU20" s="48"/>
      <c r="EV20" s="48"/>
      <c r="EW20" s="48"/>
      <c r="EX20" s="48"/>
      <c r="EY20" s="48"/>
      <c r="EZ20" s="48"/>
      <c r="FA20" s="48"/>
      <c r="FB20" s="48"/>
      <c r="FC20" s="48"/>
      <c r="FD20" s="48"/>
      <c r="FE20" s="132"/>
    </row>
    <row r="21" spans="147:166" ht="14.25">
      <c r="EQ21" s="6" t="s">
        <v>32</v>
      </c>
      <c r="ES21" s="57" t="s">
        <v>294</v>
      </c>
      <c r="ET21" s="48"/>
      <c r="EU21" s="48"/>
      <c r="EV21" s="48"/>
      <c r="EW21" s="48"/>
      <c r="EX21" s="48"/>
      <c r="EY21" s="48"/>
      <c r="EZ21" s="48"/>
      <c r="FA21" s="48"/>
      <c r="FB21" s="48"/>
      <c r="FC21" s="48"/>
      <c r="FD21" s="48"/>
      <c r="FE21" s="132"/>
      <c r="FJ21" s="18"/>
    </row>
    <row r="22" spans="1:166" ht="11.25">
      <c r="A22" s="1" t="s">
        <v>36</v>
      </c>
      <c r="K22" s="221" t="s">
        <v>297</v>
      </c>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EQ22" s="6" t="s">
        <v>33</v>
      </c>
      <c r="ES22" s="57" t="s">
        <v>295</v>
      </c>
      <c r="ET22" s="48"/>
      <c r="EU22" s="48"/>
      <c r="EV22" s="48"/>
      <c r="EW22" s="48"/>
      <c r="EX22" s="48"/>
      <c r="EY22" s="48"/>
      <c r="EZ22" s="48"/>
      <c r="FA22" s="48"/>
      <c r="FB22" s="48"/>
      <c r="FC22" s="48"/>
      <c r="FD22" s="48"/>
      <c r="FE22" s="132"/>
      <c r="FJ22" s="20"/>
    </row>
    <row r="23" spans="1:166" ht="15" customHeight="1" thickBot="1">
      <c r="A23" s="1" t="s">
        <v>37</v>
      </c>
      <c r="EQ23" s="6" t="s">
        <v>34</v>
      </c>
      <c r="ES23" s="75" t="s">
        <v>35</v>
      </c>
      <c r="ET23" s="76"/>
      <c r="EU23" s="76"/>
      <c r="EV23" s="76"/>
      <c r="EW23" s="76"/>
      <c r="EX23" s="76"/>
      <c r="EY23" s="76"/>
      <c r="EZ23" s="76"/>
      <c r="FA23" s="76"/>
      <c r="FB23" s="76"/>
      <c r="FC23" s="76"/>
      <c r="FD23" s="76"/>
      <c r="FE23" s="164"/>
      <c r="FJ23" s="19"/>
    </row>
    <row r="24" ht="6" customHeight="1"/>
    <row r="25" spans="1:161" s="7" customFormat="1" ht="12" customHeight="1">
      <c r="A25" s="131" t="s">
        <v>40</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row>
    <row r="26" ht="4.5" customHeight="1"/>
    <row r="27" spans="1:170" ht="12" customHeight="1">
      <c r="A27" s="154" t="s">
        <v>0</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5"/>
      <c r="BX27" s="171" t="s">
        <v>1</v>
      </c>
      <c r="BY27" s="160"/>
      <c r="BZ27" s="160"/>
      <c r="CA27" s="160"/>
      <c r="CB27" s="160"/>
      <c r="CC27" s="160"/>
      <c r="CD27" s="160"/>
      <c r="CE27" s="161"/>
      <c r="CF27" s="171" t="s">
        <v>2</v>
      </c>
      <c r="CG27" s="160"/>
      <c r="CH27" s="160"/>
      <c r="CI27" s="160"/>
      <c r="CJ27" s="160"/>
      <c r="CK27" s="160"/>
      <c r="CL27" s="160"/>
      <c r="CM27" s="160"/>
      <c r="CN27" s="160"/>
      <c r="CO27" s="160"/>
      <c r="CP27" s="160"/>
      <c r="CQ27" s="160"/>
      <c r="CR27" s="161"/>
      <c r="CS27" s="189" t="s">
        <v>3</v>
      </c>
      <c r="CT27" s="189"/>
      <c r="CU27" s="189"/>
      <c r="CV27" s="189"/>
      <c r="CW27" s="189"/>
      <c r="CX27" s="189"/>
      <c r="CY27" s="189"/>
      <c r="CZ27" s="189"/>
      <c r="DA27" s="189"/>
      <c r="DB27" s="189"/>
      <c r="DC27" s="189"/>
      <c r="DD27" s="189"/>
      <c r="DE27" s="189"/>
      <c r="DF27" s="189"/>
      <c r="DG27" s="167" t="s">
        <v>9</v>
      </c>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54"/>
      <c r="EP27" s="154"/>
      <c r="EQ27" s="154"/>
      <c r="ER27" s="154"/>
      <c r="ES27" s="154"/>
      <c r="ET27" s="154"/>
      <c r="EU27" s="154"/>
      <c r="EV27" s="154"/>
      <c r="EW27" s="154"/>
      <c r="EX27" s="154"/>
      <c r="EY27" s="154"/>
      <c r="EZ27" s="154"/>
      <c r="FA27" s="154"/>
      <c r="FB27" s="154"/>
      <c r="FC27" s="154"/>
      <c r="FD27" s="154"/>
      <c r="FE27" s="154"/>
      <c r="FJ27" s="1" t="s">
        <v>351</v>
      </c>
      <c r="FL27" s="32">
        <f>FV34</f>
        <v>-4234668.299999997</v>
      </c>
      <c r="FM27" s="32">
        <f>FW34</f>
        <v>9774224</v>
      </c>
      <c r="FN27" s="32">
        <f>FX34</f>
        <v>12637765</v>
      </c>
    </row>
    <row r="28" spans="1:170" ht="12.75"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8"/>
      <c r="BX28" s="172"/>
      <c r="BY28" s="173"/>
      <c r="BZ28" s="173"/>
      <c r="CA28" s="173"/>
      <c r="CB28" s="173"/>
      <c r="CC28" s="173"/>
      <c r="CD28" s="173"/>
      <c r="CE28" s="174"/>
      <c r="CF28" s="172"/>
      <c r="CG28" s="173"/>
      <c r="CH28" s="173"/>
      <c r="CI28" s="173"/>
      <c r="CJ28" s="173"/>
      <c r="CK28" s="173"/>
      <c r="CL28" s="173"/>
      <c r="CM28" s="173"/>
      <c r="CN28" s="173"/>
      <c r="CO28" s="173"/>
      <c r="CP28" s="173"/>
      <c r="CQ28" s="173"/>
      <c r="CR28" s="174"/>
      <c r="CS28" s="189"/>
      <c r="CT28" s="189"/>
      <c r="CU28" s="189"/>
      <c r="CV28" s="189"/>
      <c r="CW28" s="189"/>
      <c r="CX28" s="189"/>
      <c r="CY28" s="189"/>
      <c r="CZ28" s="189"/>
      <c r="DA28" s="189"/>
      <c r="DB28" s="189"/>
      <c r="DC28" s="189"/>
      <c r="DD28" s="189"/>
      <c r="DE28" s="189"/>
      <c r="DF28" s="189"/>
      <c r="DG28" s="162"/>
      <c r="DH28" s="163"/>
      <c r="DI28" s="163"/>
      <c r="DJ28" s="152" t="s">
        <v>4</v>
      </c>
      <c r="DK28" s="152"/>
      <c r="DL28" s="152"/>
      <c r="DM28" s="152"/>
      <c r="DN28" s="152"/>
      <c r="DO28" s="165">
        <v>24</v>
      </c>
      <c r="DP28" s="165"/>
      <c r="DQ28" s="165"/>
      <c r="DR28" s="165"/>
      <c r="DS28" s="166" t="s">
        <v>5</v>
      </c>
      <c r="DT28" s="166"/>
      <c r="DU28" s="160"/>
      <c r="DV28" s="160"/>
      <c r="DW28" s="161"/>
      <c r="DX28" s="162"/>
      <c r="DY28" s="163"/>
      <c r="DZ28" s="163"/>
      <c r="EA28" s="152" t="s">
        <v>4</v>
      </c>
      <c r="EB28" s="152"/>
      <c r="EC28" s="152"/>
      <c r="ED28" s="152"/>
      <c r="EE28" s="152"/>
      <c r="EF28" s="165">
        <v>25</v>
      </c>
      <c r="EG28" s="165"/>
      <c r="EH28" s="165"/>
      <c r="EI28" s="165"/>
      <c r="EJ28" s="166" t="s">
        <v>5</v>
      </c>
      <c r="EK28" s="166"/>
      <c r="EL28" s="160"/>
      <c r="EM28" s="160"/>
      <c r="EN28" s="161"/>
      <c r="EO28" s="162"/>
      <c r="EP28" s="163"/>
      <c r="EQ28" s="163"/>
      <c r="ER28" s="152" t="s">
        <v>4</v>
      </c>
      <c r="ES28" s="152"/>
      <c r="ET28" s="152"/>
      <c r="EU28" s="152"/>
      <c r="EV28" s="152"/>
      <c r="EW28" s="165">
        <v>26</v>
      </c>
      <c r="EX28" s="165"/>
      <c r="EY28" s="165"/>
      <c r="EZ28" s="165"/>
      <c r="FA28" s="166" t="s">
        <v>5</v>
      </c>
      <c r="FB28" s="166"/>
      <c r="FC28" s="160"/>
      <c r="FD28" s="160"/>
      <c r="FE28" s="161"/>
      <c r="FJ28" s="1" t="s">
        <v>352</v>
      </c>
      <c r="FL28" s="32">
        <f>FV76</f>
        <v>-4354491.760000005</v>
      </c>
      <c r="FM28" s="32">
        <f>FW76</f>
        <v>9774224</v>
      </c>
      <c r="FN28" s="32">
        <f>FX76</f>
        <v>12637765</v>
      </c>
    </row>
    <row r="29" spans="1:161" ht="36.75" customHeight="1">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70"/>
      <c r="BX29" s="175"/>
      <c r="BY29" s="176"/>
      <c r="BZ29" s="176"/>
      <c r="CA29" s="176"/>
      <c r="CB29" s="176"/>
      <c r="CC29" s="176"/>
      <c r="CD29" s="176"/>
      <c r="CE29" s="177"/>
      <c r="CF29" s="175"/>
      <c r="CG29" s="176"/>
      <c r="CH29" s="176"/>
      <c r="CI29" s="176"/>
      <c r="CJ29" s="176"/>
      <c r="CK29" s="176"/>
      <c r="CL29" s="176"/>
      <c r="CM29" s="176"/>
      <c r="CN29" s="176"/>
      <c r="CO29" s="176"/>
      <c r="CP29" s="176"/>
      <c r="CQ29" s="176"/>
      <c r="CR29" s="177"/>
      <c r="CS29" s="189"/>
      <c r="CT29" s="189"/>
      <c r="CU29" s="189"/>
      <c r="CV29" s="189"/>
      <c r="CW29" s="189"/>
      <c r="CX29" s="189"/>
      <c r="CY29" s="189"/>
      <c r="CZ29" s="189"/>
      <c r="DA29" s="189"/>
      <c r="DB29" s="189"/>
      <c r="DC29" s="189"/>
      <c r="DD29" s="189"/>
      <c r="DE29" s="189"/>
      <c r="DF29" s="189"/>
      <c r="DG29" s="149" t="s">
        <v>6</v>
      </c>
      <c r="DH29" s="150"/>
      <c r="DI29" s="150"/>
      <c r="DJ29" s="150"/>
      <c r="DK29" s="150"/>
      <c r="DL29" s="150"/>
      <c r="DM29" s="150"/>
      <c r="DN29" s="150"/>
      <c r="DO29" s="150"/>
      <c r="DP29" s="150"/>
      <c r="DQ29" s="150"/>
      <c r="DR29" s="150"/>
      <c r="DS29" s="150"/>
      <c r="DT29" s="150"/>
      <c r="DU29" s="150"/>
      <c r="DV29" s="150"/>
      <c r="DW29" s="151"/>
      <c r="DX29" s="149" t="s">
        <v>7</v>
      </c>
      <c r="DY29" s="150"/>
      <c r="DZ29" s="150"/>
      <c r="EA29" s="150"/>
      <c r="EB29" s="150"/>
      <c r="EC29" s="150"/>
      <c r="ED29" s="150"/>
      <c r="EE29" s="150"/>
      <c r="EF29" s="150"/>
      <c r="EG29" s="150"/>
      <c r="EH29" s="150"/>
      <c r="EI29" s="150"/>
      <c r="EJ29" s="150"/>
      <c r="EK29" s="150"/>
      <c r="EL29" s="150"/>
      <c r="EM29" s="150"/>
      <c r="EN29" s="151"/>
      <c r="EO29" s="149" t="s">
        <v>8</v>
      </c>
      <c r="EP29" s="150"/>
      <c r="EQ29" s="150"/>
      <c r="ER29" s="150"/>
      <c r="ES29" s="150"/>
      <c r="ET29" s="150"/>
      <c r="EU29" s="150"/>
      <c r="EV29" s="150"/>
      <c r="EW29" s="150"/>
      <c r="EX29" s="150"/>
      <c r="EY29" s="150"/>
      <c r="EZ29" s="150"/>
      <c r="FA29" s="150"/>
      <c r="FB29" s="150"/>
      <c r="FC29" s="150"/>
      <c r="FD29" s="150"/>
      <c r="FE29" s="151"/>
    </row>
    <row r="30" spans="1:166" ht="11.25" customHeight="1">
      <c r="A30" s="179" t="s">
        <v>10</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80"/>
      <c r="BX30" s="181" t="s">
        <v>11</v>
      </c>
      <c r="BY30" s="182"/>
      <c r="BZ30" s="182"/>
      <c r="CA30" s="182"/>
      <c r="CB30" s="182"/>
      <c r="CC30" s="182"/>
      <c r="CD30" s="182"/>
      <c r="CE30" s="183"/>
      <c r="CF30" s="181" t="s">
        <v>12</v>
      </c>
      <c r="CG30" s="182"/>
      <c r="CH30" s="182"/>
      <c r="CI30" s="182"/>
      <c r="CJ30" s="182"/>
      <c r="CK30" s="182"/>
      <c r="CL30" s="182"/>
      <c r="CM30" s="182"/>
      <c r="CN30" s="182"/>
      <c r="CO30" s="182"/>
      <c r="CP30" s="182"/>
      <c r="CQ30" s="182"/>
      <c r="CR30" s="183"/>
      <c r="CS30" s="186" t="s">
        <v>13</v>
      </c>
      <c r="CT30" s="187"/>
      <c r="CU30" s="187"/>
      <c r="CV30" s="187"/>
      <c r="CW30" s="187"/>
      <c r="CX30" s="187"/>
      <c r="CY30" s="187"/>
      <c r="CZ30" s="187"/>
      <c r="DA30" s="187"/>
      <c r="DB30" s="187"/>
      <c r="DC30" s="187"/>
      <c r="DD30" s="187"/>
      <c r="DE30" s="187"/>
      <c r="DF30" s="188"/>
      <c r="DG30" s="181" t="s">
        <v>14</v>
      </c>
      <c r="DH30" s="182"/>
      <c r="DI30" s="182"/>
      <c r="DJ30" s="182"/>
      <c r="DK30" s="182"/>
      <c r="DL30" s="182"/>
      <c r="DM30" s="182"/>
      <c r="DN30" s="182"/>
      <c r="DO30" s="182"/>
      <c r="DP30" s="182"/>
      <c r="DQ30" s="182"/>
      <c r="DR30" s="182"/>
      <c r="DS30" s="182"/>
      <c r="DT30" s="182"/>
      <c r="DU30" s="182"/>
      <c r="DV30" s="182"/>
      <c r="DW30" s="183"/>
      <c r="DX30" s="181" t="s">
        <v>15</v>
      </c>
      <c r="DY30" s="182"/>
      <c r="DZ30" s="182"/>
      <c r="EA30" s="182"/>
      <c r="EB30" s="182"/>
      <c r="EC30" s="182"/>
      <c r="ED30" s="182"/>
      <c r="EE30" s="182"/>
      <c r="EF30" s="182"/>
      <c r="EG30" s="182"/>
      <c r="EH30" s="182"/>
      <c r="EI30" s="182"/>
      <c r="EJ30" s="182"/>
      <c r="EK30" s="182"/>
      <c r="EL30" s="182"/>
      <c r="EM30" s="182"/>
      <c r="EN30" s="183"/>
      <c r="EO30" s="186" t="s">
        <v>16</v>
      </c>
      <c r="EP30" s="187"/>
      <c r="EQ30" s="187"/>
      <c r="ER30" s="187"/>
      <c r="ES30" s="187"/>
      <c r="ET30" s="187"/>
      <c r="EU30" s="187"/>
      <c r="EV30" s="187"/>
      <c r="EW30" s="187"/>
      <c r="EX30" s="187"/>
      <c r="EY30" s="187"/>
      <c r="EZ30" s="187"/>
      <c r="FA30" s="187"/>
      <c r="FB30" s="187"/>
      <c r="FC30" s="187"/>
      <c r="FD30" s="187"/>
      <c r="FE30" s="187"/>
      <c r="FJ30" s="21">
        <f>FJ36-FJ40-FJ41-FJ42+FJ35</f>
        <v>8673618</v>
      </c>
    </row>
    <row r="31" spans="1:166" ht="2.25" customHeight="1" thickBo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4"/>
      <c r="BY31" s="34"/>
      <c r="BZ31" s="34"/>
      <c r="CA31" s="34"/>
      <c r="CB31" s="34"/>
      <c r="CC31" s="34"/>
      <c r="CD31" s="34"/>
      <c r="CE31" s="35"/>
      <c r="CF31" s="33"/>
      <c r="CG31" s="34"/>
      <c r="CH31" s="34"/>
      <c r="CI31" s="34"/>
      <c r="CJ31" s="34"/>
      <c r="CK31" s="34"/>
      <c r="CL31" s="34"/>
      <c r="CM31" s="34"/>
      <c r="CN31" s="34"/>
      <c r="CO31" s="34"/>
      <c r="CP31" s="34"/>
      <c r="CQ31" s="34"/>
      <c r="CR31" s="35"/>
      <c r="CS31" s="33"/>
      <c r="CT31" s="34"/>
      <c r="CU31" s="34"/>
      <c r="CV31" s="34"/>
      <c r="CW31" s="34"/>
      <c r="CX31" s="34"/>
      <c r="CY31" s="34"/>
      <c r="CZ31" s="34"/>
      <c r="DA31" s="34"/>
      <c r="DB31" s="34"/>
      <c r="DC31" s="34"/>
      <c r="DD31" s="34"/>
      <c r="DE31" s="34"/>
      <c r="DF31" s="34"/>
      <c r="DG31" s="33"/>
      <c r="DH31" s="34"/>
      <c r="DI31" s="34"/>
      <c r="DJ31" s="34"/>
      <c r="DK31" s="34"/>
      <c r="DL31" s="34"/>
      <c r="DM31" s="34"/>
      <c r="DN31" s="34"/>
      <c r="DO31" s="34"/>
      <c r="DP31" s="34"/>
      <c r="DQ31" s="34"/>
      <c r="DR31" s="34"/>
      <c r="DS31" s="34"/>
      <c r="DT31" s="34"/>
      <c r="DU31" s="34"/>
      <c r="DV31" s="34"/>
      <c r="DW31" s="35"/>
      <c r="DX31" s="33"/>
      <c r="DY31" s="34"/>
      <c r="DZ31" s="34"/>
      <c r="EA31" s="34"/>
      <c r="EB31" s="34"/>
      <c r="EC31" s="34"/>
      <c r="ED31" s="34"/>
      <c r="EE31" s="34"/>
      <c r="EF31" s="34"/>
      <c r="EG31" s="34"/>
      <c r="EH31" s="34"/>
      <c r="EI31" s="34"/>
      <c r="EJ31" s="34"/>
      <c r="EK31" s="34"/>
      <c r="EL31" s="34"/>
      <c r="EM31" s="34"/>
      <c r="EN31" s="35"/>
      <c r="EO31" s="33"/>
      <c r="EP31" s="34"/>
      <c r="EQ31" s="34"/>
      <c r="ER31" s="34"/>
      <c r="ES31" s="34"/>
      <c r="ET31" s="34"/>
      <c r="EU31" s="34"/>
      <c r="EV31" s="34"/>
      <c r="EW31" s="34"/>
      <c r="EX31" s="34"/>
      <c r="EY31" s="34"/>
      <c r="EZ31" s="34"/>
      <c r="FA31" s="34"/>
      <c r="FB31" s="34"/>
      <c r="FC31" s="34"/>
      <c r="FD31" s="34"/>
      <c r="FE31" s="34"/>
      <c r="FJ31" s="21"/>
    </row>
    <row r="32" spans="1:201" s="7" customFormat="1" ht="13.5" customHeight="1">
      <c r="A32" s="100" t="s">
        <v>314</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78" t="s">
        <v>41</v>
      </c>
      <c r="BY32" s="136"/>
      <c r="BZ32" s="136"/>
      <c r="CA32" s="136"/>
      <c r="CB32" s="136"/>
      <c r="CC32" s="136"/>
      <c r="CD32" s="136"/>
      <c r="CE32" s="137"/>
      <c r="CF32" s="135" t="s">
        <v>42</v>
      </c>
      <c r="CG32" s="136"/>
      <c r="CH32" s="136"/>
      <c r="CI32" s="136"/>
      <c r="CJ32" s="136"/>
      <c r="CK32" s="136"/>
      <c r="CL32" s="136"/>
      <c r="CM32" s="136"/>
      <c r="CN32" s="136"/>
      <c r="CO32" s="136"/>
      <c r="CP32" s="136"/>
      <c r="CQ32" s="136"/>
      <c r="CR32" s="137"/>
      <c r="CS32" s="135" t="s">
        <v>42</v>
      </c>
      <c r="CT32" s="136"/>
      <c r="CU32" s="136"/>
      <c r="CV32" s="136"/>
      <c r="CW32" s="136"/>
      <c r="CX32" s="136"/>
      <c r="CY32" s="136"/>
      <c r="CZ32" s="136"/>
      <c r="DA32" s="136"/>
      <c r="DB32" s="136"/>
      <c r="DC32" s="136"/>
      <c r="DD32" s="136"/>
      <c r="DE32" s="136"/>
      <c r="DF32" s="136"/>
      <c r="DG32" s="184">
        <v>12201</v>
      </c>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5"/>
      <c r="FJ32" s="16">
        <f>DG32+DG34-DG76</f>
        <v>0</v>
      </c>
      <c r="FK32" s="16">
        <f>DH32+DH34-DH76</f>
        <v>0</v>
      </c>
      <c r="FL32" s="16">
        <f>DI32+DI34-DI76</f>
        <v>0</v>
      </c>
      <c r="FM32" s="16">
        <f>DJ32+DJ34-DJ76</f>
        <v>0</v>
      </c>
      <c r="FP32" s="15"/>
      <c r="FQ32" s="25">
        <f>'[1]стр.1_4'!GQ31</f>
        <v>132024.46</v>
      </c>
      <c r="FR32" s="25">
        <f>'[1]стр.1_4'!GR31</f>
        <v>0</v>
      </c>
      <c r="FS32" s="25">
        <f>'[1]стр.1_4'!GS31</f>
        <v>0</v>
      </c>
      <c r="FV32" s="26">
        <f>GQ32-FQ32</f>
        <v>-119823.45999999999</v>
      </c>
      <c r="FW32" s="26">
        <f>GR32-FR32</f>
        <v>0</v>
      </c>
      <c r="FX32" s="26">
        <f>GS32-FS32</f>
        <v>0</v>
      </c>
      <c r="GQ32" s="27">
        <f>DG32</f>
        <v>12201</v>
      </c>
      <c r="GR32" s="27">
        <f>DX32</f>
        <v>0</v>
      </c>
      <c r="GS32" s="27">
        <f>EO32</f>
        <v>0</v>
      </c>
    </row>
    <row r="33" spans="1:201" ht="12.75" customHeight="1">
      <c r="A33" s="133" t="s">
        <v>43</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57" t="s">
        <v>44</v>
      </c>
      <c r="BY33" s="48"/>
      <c r="BZ33" s="48"/>
      <c r="CA33" s="48"/>
      <c r="CB33" s="48"/>
      <c r="CC33" s="48"/>
      <c r="CD33" s="48"/>
      <c r="CE33" s="49"/>
      <c r="CF33" s="47" t="s">
        <v>42</v>
      </c>
      <c r="CG33" s="48"/>
      <c r="CH33" s="48"/>
      <c r="CI33" s="48"/>
      <c r="CJ33" s="48"/>
      <c r="CK33" s="48"/>
      <c r="CL33" s="48"/>
      <c r="CM33" s="48"/>
      <c r="CN33" s="48"/>
      <c r="CO33" s="48"/>
      <c r="CP33" s="48"/>
      <c r="CQ33" s="48"/>
      <c r="CR33" s="49"/>
      <c r="CS33" s="47" t="s">
        <v>42</v>
      </c>
      <c r="CT33" s="48"/>
      <c r="CU33" s="48"/>
      <c r="CV33" s="48"/>
      <c r="CW33" s="48"/>
      <c r="CX33" s="48"/>
      <c r="CY33" s="48"/>
      <c r="CZ33" s="48"/>
      <c r="DA33" s="48"/>
      <c r="DB33" s="48"/>
      <c r="DC33" s="48"/>
      <c r="DD33" s="48"/>
      <c r="DE33" s="48"/>
      <c r="DF33" s="48"/>
      <c r="DG33" s="43">
        <v>0</v>
      </c>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53"/>
      <c r="FJ33" s="17">
        <f>DG40+DG41+DG42+DG43+DG52+DG53+DG54+DG55+DG56+DG57+DG58+DG59+DG60+DG61+DG64+DG45-DG34+DG62+DG63</f>
        <v>0</v>
      </c>
      <c r="FL33" s="16">
        <f>55786166+2000000-DG76+DG32</f>
        <v>0</v>
      </c>
      <c r="FM33" s="16">
        <f>58912022-DX76</f>
        <v>0</v>
      </c>
      <c r="FN33" s="16">
        <f>62054795-EO76</f>
        <v>0</v>
      </c>
      <c r="FP33" s="15"/>
      <c r="FQ33" s="25">
        <f>'[1]стр.1_4'!GQ32</f>
        <v>0</v>
      </c>
      <c r="FR33" s="28">
        <f>'[1]стр.1_4'!GR32</f>
        <v>0</v>
      </c>
      <c r="FS33" s="28">
        <f>'[1]стр.1_4'!GS32</f>
        <v>0</v>
      </c>
      <c r="FV33" s="26">
        <f aca="true" t="shared" si="0" ref="FV33:FX98">GQ33-FQ33</f>
        <v>0</v>
      </c>
      <c r="FW33" s="26">
        <f t="shared" si="0"/>
        <v>0</v>
      </c>
      <c r="FX33" s="26">
        <f t="shared" si="0"/>
        <v>0</v>
      </c>
      <c r="GQ33" s="27">
        <f aca="true" t="shared" si="1" ref="GQ33:GQ98">DG33</f>
        <v>0</v>
      </c>
      <c r="GR33" s="27">
        <f aca="true" t="shared" si="2" ref="GR33:GR98">DX33</f>
        <v>0</v>
      </c>
      <c r="GS33" s="27">
        <f aca="true" t="shared" si="3" ref="GS33:GS98">EO33</f>
        <v>0</v>
      </c>
    </row>
    <row r="34" spans="1:201" s="7" customFormat="1" ht="21" customHeight="1">
      <c r="A34" s="100" t="s">
        <v>45</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1" t="s">
        <v>46</v>
      </c>
      <c r="BY34" s="102"/>
      <c r="BZ34" s="102"/>
      <c r="CA34" s="102"/>
      <c r="CB34" s="102"/>
      <c r="CC34" s="102"/>
      <c r="CD34" s="102"/>
      <c r="CE34" s="103"/>
      <c r="CF34" s="104"/>
      <c r="CG34" s="102"/>
      <c r="CH34" s="102"/>
      <c r="CI34" s="102"/>
      <c r="CJ34" s="102"/>
      <c r="CK34" s="102"/>
      <c r="CL34" s="102"/>
      <c r="CM34" s="102"/>
      <c r="CN34" s="102"/>
      <c r="CO34" s="102"/>
      <c r="CP34" s="102"/>
      <c r="CQ34" s="102"/>
      <c r="CR34" s="103"/>
      <c r="CS34" s="104"/>
      <c r="CT34" s="102"/>
      <c r="CU34" s="102"/>
      <c r="CV34" s="102"/>
      <c r="CW34" s="102"/>
      <c r="CX34" s="102"/>
      <c r="CY34" s="102"/>
      <c r="CZ34" s="102"/>
      <c r="DA34" s="102"/>
      <c r="DB34" s="102"/>
      <c r="DC34" s="102"/>
      <c r="DD34" s="102"/>
      <c r="DE34" s="102"/>
      <c r="DF34" s="102"/>
      <c r="DG34" s="222">
        <f>DG38+DG49</f>
        <v>57786166</v>
      </c>
      <c r="DH34" s="223"/>
      <c r="DI34" s="223"/>
      <c r="DJ34" s="223"/>
      <c r="DK34" s="223"/>
      <c r="DL34" s="223"/>
      <c r="DM34" s="223"/>
      <c r="DN34" s="223"/>
      <c r="DO34" s="223"/>
      <c r="DP34" s="223"/>
      <c r="DQ34" s="223"/>
      <c r="DR34" s="223"/>
      <c r="DS34" s="223"/>
      <c r="DT34" s="223"/>
      <c r="DU34" s="223"/>
      <c r="DV34" s="223"/>
      <c r="DW34" s="224"/>
      <c r="DX34" s="222">
        <f>DX38+DX49</f>
        <v>58912022</v>
      </c>
      <c r="DY34" s="223"/>
      <c r="DZ34" s="223"/>
      <c r="EA34" s="223"/>
      <c r="EB34" s="223"/>
      <c r="EC34" s="223"/>
      <c r="ED34" s="223"/>
      <c r="EE34" s="223"/>
      <c r="EF34" s="223"/>
      <c r="EG34" s="223"/>
      <c r="EH34" s="223"/>
      <c r="EI34" s="223"/>
      <c r="EJ34" s="223"/>
      <c r="EK34" s="223"/>
      <c r="EL34" s="223"/>
      <c r="EM34" s="223"/>
      <c r="EN34" s="224"/>
      <c r="EO34" s="222">
        <f>EO38+EO49</f>
        <v>62054795</v>
      </c>
      <c r="EP34" s="223"/>
      <c r="EQ34" s="223"/>
      <c r="ER34" s="223"/>
      <c r="ES34" s="223"/>
      <c r="ET34" s="223"/>
      <c r="EU34" s="223"/>
      <c r="EV34" s="223"/>
      <c r="EW34" s="223"/>
      <c r="EX34" s="223"/>
      <c r="EY34" s="223"/>
      <c r="EZ34" s="223"/>
      <c r="FA34" s="223"/>
      <c r="FB34" s="223"/>
      <c r="FC34" s="223"/>
      <c r="FD34" s="223"/>
      <c r="FE34" s="224"/>
      <c r="FJ34" s="16">
        <f>DG79+DG81+DG82+DG83+DG84+DG85+DG86+DG87+DG91+DG93+DG94+DG95+DG96+DG97+DG98+DG108+DG110+DG115+DG117+DG130+DG133+DG134+DG135+DG137+DG138+DG139+DG140+DG141+DG142+DG143+DG146-DG76+DG144+DG109+DG80+DG92</f>
        <v>0</v>
      </c>
      <c r="FL34" s="16">
        <f>55786166+2000000-DG34</f>
        <v>0</v>
      </c>
      <c r="FM34" s="16">
        <f>58912022-DX34</f>
        <v>0</v>
      </c>
      <c r="FN34" s="16">
        <f>62054795-EO34</f>
        <v>0</v>
      </c>
      <c r="FP34" s="15"/>
      <c r="FQ34" s="25">
        <f>'[1]стр.1_4'!GQ33</f>
        <v>62020834.3</v>
      </c>
      <c r="FR34" s="25">
        <f>'[1]стр.1_4'!GR33</f>
        <v>49137798</v>
      </c>
      <c r="FS34" s="25">
        <f>'[1]стр.1_4'!GS33</f>
        <v>49417030</v>
      </c>
      <c r="FV34" s="26">
        <f t="shared" si="0"/>
        <v>-4234668.299999997</v>
      </c>
      <c r="FW34" s="26">
        <f t="shared" si="0"/>
        <v>9774224</v>
      </c>
      <c r="FX34" s="26">
        <f t="shared" si="0"/>
        <v>12637765</v>
      </c>
      <c r="GQ34" s="27">
        <f t="shared" si="1"/>
        <v>57786166</v>
      </c>
      <c r="GR34" s="27">
        <f t="shared" si="2"/>
        <v>58912022</v>
      </c>
      <c r="GS34" s="27">
        <f t="shared" si="3"/>
        <v>62054795</v>
      </c>
    </row>
    <row r="35" spans="1:201" ht="22.5" customHeight="1">
      <c r="A35" s="105" t="s">
        <v>47</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57" t="s">
        <v>48</v>
      </c>
      <c r="BY35" s="48"/>
      <c r="BZ35" s="48"/>
      <c r="CA35" s="48"/>
      <c r="CB35" s="48"/>
      <c r="CC35" s="48"/>
      <c r="CD35" s="48"/>
      <c r="CE35" s="49"/>
      <c r="CF35" s="47" t="s">
        <v>49</v>
      </c>
      <c r="CG35" s="48"/>
      <c r="CH35" s="48"/>
      <c r="CI35" s="48"/>
      <c r="CJ35" s="48"/>
      <c r="CK35" s="48"/>
      <c r="CL35" s="48"/>
      <c r="CM35" s="48"/>
      <c r="CN35" s="48"/>
      <c r="CO35" s="48"/>
      <c r="CP35" s="48"/>
      <c r="CQ35" s="48"/>
      <c r="CR35" s="49"/>
      <c r="CS35" s="47"/>
      <c r="CT35" s="48"/>
      <c r="CU35" s="48"/>
      <c r="CV35" s="48"/>
      <c r="CW35" s="48"/>
      <c r="CX35" s="48"/>
      <c r="CY35" s="48"/>
      <c r="CZ35" s="48"/>
      <c r="DA35" s="48"/>
      <c r="DB35" s="48"/>
      <c r="DC35" s="48"/>
      <c r="DD35" s="48"/>
      <c r="DE35" s="48"/>
      <c r="DF35" s="49"/>
      <c r="DG35" s="44"/>
      <c r="DH35" s="45"/>
      <c r="DI35" s="45"/>
      <c r="DJ35" s="45"/>
      <c r="DK35" s="45"/>
      <c r="DL35" s="45"/>
      <c r="DM35" s="45"/>
      <c r="DN35" s="45"/>
      <c r="DO35" s="45"/>
      <c r="DP35" s="45"/>
      <c r="DQ35" s="45"/>
      <c r="DR35" s="45"/>
      <c r="DS35" s="45"/>
      <c r="DT35" s="45"/>
      <c r="DU35" s="45"/>
      <c r="DV35" s="45"/>
      <c r="DW35" s="50"/>
      <c r="DX35" s="44"/>
      <c r="DY35" s="45"/>
      <c r="DZ35" s="45"/>
      <c r="EA35" s="45"/>
      <c r="EB35" s="45"/>
      <c r="EC35" s="45"/>
      <c r="ED35" s="45"/>
      <c r="EE35" s="45"/>
      <c r="EF35" s="45"/>
      <c r="EG35" s="45"/>
      <c r="EH35" s="45"/>
      <c r="EI35" s="45"/>
      <c r="EJ35" s="45"/>
      <c r="EK35" s="45"/>
      <c r="EL35" s="45"/>
      <c r="EM35" s="45"/>
      <c r="EN35" s="50"/>
      <c r="EO35" s="44"/>
      <c r="EP35" s="45"/>
      <c r="EQ35" s="45"/>
      <c r="ER35" s="45"/>
      <c r="ES35" s="45"/>
      <c r="ET35" s="45"/>
      <c r="EU35" s="45"/>
      <c r="EV35" s="45"/>
      <c r="EW35" s="45"/>
      <c r="EX35" s="45"/>
      <c r="EY35" s="45"/>
      <c r="EZ35" s="45"/>
      <c r="FA35" s="45"/>
      <c r="FB35" s="45"/>
      <c r="FC35" s="45"/>
      <c r="FD35" s="45"/>
      <c r="FE35" s="46"/>
      <c r="FJ35" s="14">
        <f>DG32</f>
        <v>12201</v>
      </c>
      <c r="FP35" s="15"/>
      <c r="FQ35" s="25">
        <f>'[1]стр.1_4'!GQ34</f>
        <v>0</v>
      </c>
      <c r="FR35" s="28">
        <f>'[1]стр.1_4'!GR34</f>
        <v>0</v>
      </c>
      <c r="FS35" s="28">
        <f>'[1]стр.1_4'!GS34</f>
        <v>0</v>
      </c>
      <c r="FV35" s="26">
        <f t="shared" si="0"/>
        <v>0</v>
      </c>
      <c r="FW35" s="26">
        <f t="shared" si="0"/>
        <v>0</v>
      </c>
      <c r="FX35" s="26">
        <f t="shared" si="0"/>
        <v>0</v>
      </c>
      <c r="GQ35" s="27">
        <f t="shared" si="1"/>
        <v>0</v>
      </c>
      <c r="GR35" s="27">
        <f t="shared" si="2"/>
        <v>0</v>
      </c>
      <c r="GS35" s="27">
        <f t="shared" si="3"/>
        <v>0</v>
      </c>
    </row>
    <row r="36" spans="1:201" ht="11.25">
      <c r="A36" s="118" t="s">
        <v>50</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57" t="s">
        <v>51</v>
      </c>
      <c r="BY36" s="48"/>
      <c r="BZ36" s="48"/>
      <c r="CA36" s="48"/>
      <c r="CB36" s="48"/>
      <c r="CC36" s="48"/>
      <c r="CD36" s="48"/>
      <c r="CE36" s="49"/>
      <c r="CF36" s="47"/>
      <c r="CG36" s="48"/>
      <c r="CH36" s="48"/>
      <c r="CI36" s="48"/>
      <c r="CJ36" s="48"/>
      <c r="CK36" s="48"/>
      <c r="CL36" s="48"/>
      <c r="CM36" s="48"/>
      <c r="CN36" s="48"/>
      <c r="CO36" s="48"/>
      <c r="CP36" s="48"/>
      <c r="CQ36" s="48"/>
      <c r="CR36" s="49"/>
      <c r="CS36" s="80"/>
      <c r="CT36" s="81"/>
      <c r="CU36" s="81"/>
      <c r="CV36" s="81"/>
      <c r="CW36" s="81"/>
      <c r="CX36" s="81"/>
      <c r="CY36" s="81"/>
      <c r="CZ36" s="81"/>
      <c r="DA36" s="81"/>
      <c r="DB36" s="81"/>
      <c r="DC36" s="81"/>
      <c r="DD36" s="81"/>
      <c r="DE36" s="81"/>
      <c r="DF36" s="82"/>
      <c r="DG36" s="90"/>
      <c r="DH36" s="91"/>
      <c r="DI36" s="91"/>
      <c r="DJ36" s="91"/>
      <c r="DK36" s="91"/>
      <c r="DL36" s="91"/>
      <c r="DM36" s="91"/>
      <c r="DN36" s="91"/>
      <c r="DO36" s="91"/>
      <c r="DP36" s="91"/>
      <c r="DQ36" s="91"/>
      <c r="DR36" s="91"/>
      <c r="DS36" s="91"/>
      <c r="DT36" s="91"/>
      <c r="DU36" s="91"/>
      <c r="DV36" s="91"/>
      <c r="DW36" s="92"/>
      <c r="DX36" s="90"/>
      <c r="DY36" s="91"/>
      <c r="DZ36" s="91"/>
      <c r="EA36" s="91"/>
      <c r="EB36" s="91"/>
      <c r="EC36" s="91"/>
      <c r="ED36" s="91"/>
      <c r="EE36" s="91"/>
      <c r="EF36" s="91"/>
      <c r="EG36" s="91"/>
      <c r="EH36" s="91"/>
      <c r="EI36" s="91"/>
      <c r="EJ36" s="91"/>
      <c r="EK36" s="91"/>
      <c r="EL36" s="91"/>
      <c r="EM36" s="91"/>
      <c r="EN36" s="92"/>
      <c r="EO36" s="90"/>
      <c r="EP36" s="91"/>
      <c r="EQ36" s="91"/>
      <c r="ER36" s="91"/>
      <c r="ES36" s="91"/>
      <c r="ET36" s="91"/>
      <c r="EU36" s="91"/>
      <c r="EV36" s="91"/>
      <c r="EW36" s="91"/>
      <c r="EX36" s="91"/>
      <c r="EY36" s="91"/>
      <c r="EZ36" s="91"/>
      <c r="FA36" s="91"/>
      <c r="FB36" s="91"/>
      <c r="FC36" s="91"/>
      <c r="FD36" s="91"/>
      <c r="FE36" s="96"/>
      <c r="FJ36" s="14">
        <f>DG34</f>
        <v>57786166</v>
      </c>
      <c r="FL36" s="14">
        <f>'[1]стр.1_4'!FJ35</f>
        <v>62020834.3</v>
      </c>
      <c r="FP36" s="15"/>
      <c r="FQ36" s="25">
        <f>'[1]стр.1_4'!GQ35</f>
        <v>0</v>
      </c>
      <c r="FR36" s="28">
        <f>'[1]стр.1_4'!GR35</f>
        <v>0</v>
      </c>
      <c r="FS36" s="28">
        <f>'[1]стр.1_4'!GS35</f>
        <v>0</v>
      </c>
      <c r="FV36" s="26">
        <f t="shared" si="0"/>
        <v>0</v>
      </c>
      <c r="FW36" s="26">
        <f t="shared" si="0"/>
        <v>0</v>
      </c>
      <c r="FX36" s="26">
        <f t="shared" si="0"/>
        <v>0</v>
      </c>
      <c r="GQ36" s="27">
        <f t="shared" si="1"/>
        <v>0</v>
      </c>
      <c r="GR36" s="27">
        <f t="shared" si="2"/>
        <v>0</v>
      </c>
      <c r="GS36" s="27">
        <f t="shared" si="3"/>
        <v>0</v>
      </c>
    </row>
    <row r="37" spans="1:201" ht="11.2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20"/>
      <c r="BX37" s="57"/>
      <c r="BY37" s="48"/>
      <c r="BZ37" s="48"/>
      <c r="CA37" s="48"/>
      <c r="CB37" s="48"/>
      <c r="CC37" s="48"/>
      <c r="CD37" s="48"/>
      <c r="CE37" s="49"/>
      <c r="CF37" s="47"/>
      <c r="CG37" s="48"/>
      <c r="CH37" s="48"/>
      <c r="CI37" s="48"/>
      <c r="CJ37" s="48"/>
      <c r="CK37" s="48"/>
      <c r="CL37" s="48"/>
      <c r="CM37" s="48"/>
      <c r="CN37" s="48"/>
      <c r="CO37" s="48"/>
      <c r="CP37" s="48"/>
      <c r="CQ37" s="48"/>
      <c r="CR37" s="49"/>
      <c r="CS37" s="67"/>
      <c r="CT37" s="65"/>
      <c r="CU37" s="65"/>
      <c r="CV37" s="65"/>
      <c r="CW37" s="65"/>
      <c r="CX37" s="65"/>
      <c r="CY37" s="65"/>
      <c r="CZ37" s="65"/>
      <c r="DA37" s="65"/>
      <c r="DB37" s="65"/>
      <c r="DC37" s="65"/>
      <c r="DD37" s="65"/>
      <c r="DE37" s="65"/>
      <c r="DF37" s="66"/>
      <c r="DG37" s="93"/>
      <c r="DH37" s="94"/>
      <c r="DI37" s="94"/>
      <c r="DJ37" s="94"/>
      <c r="DK37" s="94"/>
      <c r="DL37" s="94"/>
      <c r="DM37" s="94"/>
      <c r="DN37" s="94"/>
      <c r="DO37" s="94"/>
      <c r="DP37" s="94"/>
      <c r="DQ37" s="94"/>
      <c r="DR37" s="94"/>
      <c r="DS37" s="94"/>
      <c r="DT37" s="94"/>
      <c r="DU37" s="94"/>
      <c r="DV37" s="94"/>
      <c r="DW37" s="95"/>
      <c r="DX37" s="93"/>
      <c r="DY37" s="94"/>
      <c r="DZ37" s="94"/>
      <c r="EA37" s="94"/>
      <c r="EB37" s="94"/>
      <c r="EC37" s="94"/>
      <c r="ED37" s="94"/>
      <c r="EE37" s="94"/>
      <c r="EF37" s="94"/>
      <c r="EG37" s="94"/>
      <c r="EH37" s="94"/>
      <c r="EI37" s="94"/>
      <c r="EJ37" s="94"/>
      <c r="EK37" s="94"/>
      <c r="EL37" s="94"/>
      <c r="EM37" s="94"/>
      <c r="EN37" s="95"/>
      <c r="EO37" s="93"/>
      <c r="EP37" s="94"/>
      <c r="EQ37" s="94"/>
      <c r="ER37" s="94"/>
      <c r="ES37" s="94"/>
      <c r="ET37" s="94"/>
      <c r="EU37" s="94"/>
      <c r="EV37" s="94"/>
      <c r="EW37" s="94"/>
      <c r="EX37" s="94"/>
      <c r="EY37" s="94"/>
      <c r="EZ37" s="94"/>
      <c r="FA37" s="94"/>
      <c r="FB37" s="94"/>
      <c r="FC37" s="94"/>
      <c r="FD37" s="94"/>
      <c r="FE37" s="97"/>
      <c r="FJ37" s="14">
        <f>-DG76</f>
        <v>-57798367</v>
      </c>
      <c r="FL37" s="14">
        <f>'[1]стр.1_4'!FJ36</f>
        <v>-62152858.760000005</v>
      </c>
      <c r="FP37" s="15"/>
      <c r="FQ37" s="25">
        <f>'[1]стр.1_4'!GQ36</f>
        <v>0</v>
      </c>
      <c r="FR37" s="28">
        <f>'[1]стр.1_4'!GR36</f>
        <v>0</v>
      </c>
      <c r="FS37" s="28">
        <f>'[1]стр.1_4'!GS36</f>
        <v>0</v>
      </c>
      <c r="FV37" s="26">
        <f t="shared" si="0"/>
        <v>0</v>
      </c>
      <c r="FW37" s="26">
        <f t="shared" si="0"/>
        <v>0</v>
      </c>
      <c r="FX37" s="26">
        <f t="shared" si="0"/>
        <v>0</v>
      </c>
      <c r="GQ37" s="27">
        <f t="shared" si="1"/>
        <v>0</v>
      </c>
      <c r="GR37" s="27">
        <f t="shared" si="2"/>
        <v>0</v>
      </c>
      <c r="GS37" s="27">
        <f t="shared" si="3"/>
        <v>0</v>
      </c>
    </row>
    <row r="38" spans="1:201" ht="11.25" customHeight="1">
      <c r="A38" s="72" t="s">
        <v>52</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4"/>
      <c r="BX38" s="57" t="s">
        <v>53</v>
      </c>
      <c r="BY38" s="48"/>
      <c r="BZ38" s="48"/>
      <c r="CA38" s="48"/>
      <c r="CB38" s="48"/>
      <c r="CC38" s="48"/>
      <c r="CD38" s="48"/>
      <c r="CE38" s="49"/>
      <c r="CF38" s="47" t="s">
        <v>54</v>
      </c>
      <c r="CG38" s="48"/>
      <c r="CH38" s="48"/>
      <c r="CI38" s="48"/>
      <c r="CJ38" s="48"/>
      <c r="CK38" s="48"/>
      <c r="CL38" s="48"/>
      <c r="CM38" s="48"/>
      <c r="CN38" s="48"/>
      <c r="CO38" s="48"/>
      <c r="CP38" s="48"/>
      <c r="CQ38" s="48"/>
      <c r="CR38" s="49"/>
      <c r="CS38" s="40"/>
      <c r="CT38" s="40"/>
      <c r="CU38" s="40"/>
      <c r="CV38" s="40"/>
      <c r="CW38" s="40"/>
      <c r="CX38" s="40"/>
      <c r="CY38" s="40"/>
      <c r="CZ38" s="40"/>
      <c r="DA38" s="40"/>
      <c r="DB38" s="40"/>
      <c r="DC38" s="40"/>
      <c r="DD38" s="40"/>
      <c r="DE38" s="40"/>
      <c r="DF38" s="40"/>
      <c r="DG38" s="43">
        <f>DG39+(2000000*0+DG45)</f>
        <v>57786166</v>
      </c>
      <c r="DH38" s="43"/>
      <c r="DI38" s="43"/>
      <c r="DJ38" s="43"/>
      <c r="DK38" s="43"/>
      <c r="DL38" s="43"/>
      <c r="DM38" s="43"/>
      <c r="DN38" s="43"/>
      <c r="DO38" s="43"/>
      <c r="DP38" s="43"/>
      <c r="DQ38" s="43"/>
      <c r="DR38" s="43"/>
      <c r="DS38" s="43"/>
      <c r="DT38" s="43"/>
      <c r="DU38" s="43"/>
      <c r="DV38" s="43"/>
      <c r="DW38" s="43"/>
      <c r="DX38" s="43">
        <f>DX39</f>
        <v>58912022</v>
      </c>
      <c r="DY38" s="43"/>
      <c r="DZ38" s="43"/>
      <c r="EA38" s="43"/>
      <c r="EB38" s="43"/>
      <c r="EC38" s="43"/>
      <c r="ED38" s="43"/>
      <c r="EE38" s="43"/>
      <c r="EF38" s="43"/>
      <c r="EG38" s="43"/>
      <c r="EH38" s="43"/>
      <c r="EI38" s="43"/>
      <c r="EJ38" s="43"/>
      <c r="EK38" s="43"/>
      <c r="EL38" s="43"/>
      <c r="EM38" s="43"/>
      <c r="EN38" s="43"/>
      <c r="EO38" s="43">
        <f>EO39</f>
        <v>62054795</v>
      </c>
      <c r="EP38" s="43"/>
      <c r="EQ38" s="43"/>
      <c r="ER38" s="43"/>
      <c r="ES38" s="43"/>
      <c r="ET38" s="43"/>
      <c r="EU38" s="43"/>
      <c r="EV38" s="43"/>
      <c r="EW38" s="43"/>
      <c r="EX38" s="43"/>
      <c r="EY38" s="43"/>
      <c r="EZ38" s="43"/>
      <c r="FA38" s="43"/>
      <c r="FB38" s="43"/>
      <c r="FC38" s="43"/>
      <c r="FD38" s="43"/>
      <c r="FE38" s="43"/>
      <c r="FJ38" s="23">
        <f>FJ36-FL36</f>
        <v>-4234668.299999997</v>
      </c>
      <c r="FL38" s="23">
        <f>FJ37-FL37</f>
        <v>4354491.760000005</v>
      </c>
      <c r="FP38" s="15"/>
      <c r="FQ38" s="25">
        <f>'[1]стр.1_4'!GQ37</f>
        <v>49049796</v>
      </c>
      <c r="FR38" s="28">
        <f>'[1]стр.1_4'!GR37</f>
        <v>49137798</v>
      </c>
      <c r="FS38" s="28">
        <f>'[1]стр.1_4'!GS37</f>
        <v>49417030</v>
      </c>
      <c r="FV38" s="26">
        <f t="shared" si="0"/>
        <v>8736370</v>
      </c>
      <c r="FW38" s="26">
        <f t="shared" si="0"/>
        <v>9774224</v>
      </c>
      <c r="FX38" s="26">
        <f t="shared" si="0"/>
        <v>12637765</v>
      </c>
      <c r="GQ38" s="27">
        <f t="shared" si="1"/>
        <v>57786166</v>
      </c>
      <c r="GR38" s="27">
        <f t="shared" si="2"/>
        <v>58912022</v>
      </c>
      <c r="GS38" s="27">
        <f t="shared" si="3"/>
        <v>62054795</v>
      </c>
    </row>
    <row r="39" spans="1:201" ht="47.25" customHeight="1" thickBot="1">
      <c r="A39" s="78" t="s">
        <v>302</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9"/>
      <c r="BX39" s="75" t="s">
        <v>56</v>
      </c>
      <c r="BY39" s="76"/>
      <c r="BZ39" s="76"/>
      <c r="CA39" s="76"/>
      <c r="CB39" s="76"/>
      <c r="CC39" s="76"/>
      <c r="CD39" s="76"/>
      <c r="CE39" s="77"/>
      <c r="CF39" s="86" t="s">
        <v>54</v>
      </c>
      <c r="CG39" s="76"/>
      <c r="CH39" s="76"/>
      <c r="CI39" s="76"/>
      <c r="CJ39" s="76"/>
      <c r="CK39" s="76"/>
      <c r="CL39" s="76"/>
      <c r="CM39" s="76"/>
      <c r="CN39" s="76"/>
      <c r="CO39" s="76"/>
      <c r="CP39" s="76"/>
      <c r="CQ39" s="76"/>
      <c r="CR39" s="77"/>
      <c r="CS39" s="40"/>
      <c r="CT39" s="40"/>
      <c r="CU39" s="40"/>
      <c r="CV39" s="40"/>
      <c r="CW39" s="40"/>
      <c r="CX39" s="40"/>
      <c r="CY39" s="40"/>
      <c r="CZ39" s="40"/>
      <c r="DA39" s="40"/>
      <c r="DB39" s="40"/>
      <c r="DC39" s="40"/>
      <c r="DD39" s="40"/>
      <c r="DE39" s="40"/>
      <c r="DF39" s="40"/>
      <c r="DG39" s="43">
        <f>DG40+DG41+DG42+DG43</f>
        <v>55786166</v>
      </c>
      <c r="DH39" s="43"/>
      <c r="DI39" s="43"/>
      <c r="DJ39" s="43"/>
      <c r="DK39" s="43"/>
      <c r="DL39" s="43"/>
      <c r="DM39" s="43"/>
      <c r="DN39" s="43"/>
      <c r="DO39" s="43"/>
      <c r="DP39" s="43"/>
      <c r="DQ39" s="43"/>
      <c r="DR39" s="43"/>
      <c r="DS39" s="43"/>
      <c r="DT39" s="43"/>
      <c r="DU39" s="43"/>
      <c r="DV39" s="43"/>
      <c r="DW39" s="43"/>
      <c r="DX39" s="43">
        <f>DX40+DX41+DX42+DX43</f>
        <v>58912022</v>
      </c>
      <c r="DY39" s="43"/>
      <c r="DZ39" s="43"/>
      <c r="EA39" s="43"/>
      <c r="EB39" s="43"/>
      <c r="EC39" s="43"/>
      <c r="ED39" s="43"/>
      <c r="EE39" s="43"/>
      <c r="EF39" s="43"/>
      <c r="EG39" s="43"/>
      <c r="EH39" s="43"/>
      <c r="EI39" s="43"/>
      <c r="EJ39" s="43"/>
      <c r="EK39" s="43"/>
      <c r="EL39" s="43"/>
      <c r="EM39" s="43"/>
      <c r="EN39" s="43"/>
      <c r="EO39" s="43">
        <f>EO40+EO41+EO42+EO43</f>
        <v>62054795</v>
      </c>
      <c r="EP39" s="43"/>
      <c r="EQ39" s="43"/>
      <c r="ER39" s="43"/>
      <c r="ES39" s="43"/>
      <c r="ET39" s="43"/>
      <c r="EU39" s="43"/>
      <c r="EV39" s="43"/>
      <c r="EW39" s="43"/>
      <c r="EX39" s="43"/>
      <c r="EY39" s="43"/>
      <c r="EZ39" s="43"/>
      <c r="FA39" s="43"/>
      <c r="FB39" s="43"/>
      <c r="FC39" s="43"/>
      <c r="FD39" s="43"/>
      <c r="FE39" s="43"/>
      <c r="FJ39" s="17">
        <f>DG39-FL39</f>
        <v>0</v>
      </c>
      <c r="FL39" s="1">
        <v>55786166</v>
      </c>
      <c r="FP39" s="15"/>
      <c r="FQ39" s="25">
        <f>'[1]стр.1_4'!GQ38</f>
        <v>47049796</v>
      </c>
      <c r="FR39" s="28">
        <f>'[1]стр.1_4'!GR38</f>
        <v>49137798</v>
      </c>
      <c r="FS39" s="28">
        <f>'[1]стр.1_4'!GS38</f>
        <v>49417030</v>
      </c>
      <c r="FV39" s="26">
        <f t="shared" si="0"/>
        <v>8736370</v>
      </c>
      <c r="FW39" s="26">
        <f t="shared" si="0"/>
        <v>9774224</v>
      </c>
      <c r="FX39" s="26">
        <f t="shared" si="0"/>
        <v>12637765</v>
      </c>
      <c r="GQ39" s="27">
        <f t="shared" si="1"/>
        <v>55786166</v>
      </c>
      <c r="GR39" s="27">
        <f t="shared" si="2"/>
        <v>58912022</v>
      </c>
      <c r="GS39" s="27">
        <f t="shared" si="3"/>
        <v>62054795</v>
      </c>
    </row>
    <row r="40" spans="1:201" ht="47.25" customHeight="1" thickBot="1">
      <c r="A40" s="78" t="s">
        <v>55</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9"/>
      <c r="BX40" s="75" t="s">
        <v>56</v>
      </c>
      <c r="BY40" s="76"/>
      <c r="BZ40" s="76"/>
      <c r="CA40" s="76"/>
      <c r="CB40" s="76"/>
      <c r="CC40" s="76"/>
      <c r="CD40" s="76"/>
      <c r="CE40" s="77"/>
      <c r="CF40" s="86" t="s">
        <v>54</v>
      </c>
      <c r="CG40" s="76"/>
      <c r="CH40" s="76"/>
      <c r="CI40" s="76"/>
      <c r="CJ40" s="76"/>
      <c r="CK40" s="76"/>
      <c r="CL40" s="76"/>
      <c r="CM40" s="76"/>
      <c r="CN40" s="76"/>
      <c r="CO40" s="76"/>
      <c r="CP40" s="76"/>
      <c r="CQ40" s="76"/>
      <c r="CR40" s="77"/>
      <c r="CS40" s="40" t="s">
        <v>356</v>
      </c>
      <c r="CT40" s="40"/>
      <c r="CU40" s="40"/>
      <c r="CV40" s="40"/>
      <c r="CW40" s="40"/>
      <c r="CX40" s="40"/>
      <c r="CY40" s="40"/>
      <c r="CZ40" s="40"/>
      <c r="DA40" s="40"/>
      <c r="DB40" s="40"/>
      <c r="DC40" s="40"/>
      <c r="DD40" s="40"/>
      <c r="DE40" s="40"/>
      <c r="DF40" s="40"/>
      <c r="DG40" s="43">
        <v>18368259</v>
      </c>
      <c r="DH40" s="43"/>
      <c r="DI40" s="43"/>
      <c r="DJ40" s="43"/>
      <c r="DK40" s="43"/>
      <c r="DL40" s="43"/>
      <c r="DM40" s="43"/>
      <c r="DN40" s="43"/>
      <c r="DO40" s="43"/>
      <c r="DP40" s="43"/>
      <c r="DQ40" s="43"/>
      <c r="DR40" s="43"/>
      <c r="DS40" s="43"/>
      <c r="DT40" s="43"/>
      <c r="DU40" s="43"/>
      <c r="DV40" s="43"/>
      <c r="DW40" s="43"/>
      <c r="DX40" s="43">
        <f>19097789</f>
        <v>19097789</v>
      </c>
      <c r="DY40" s="43"/>
      <c r="DZ40" s="43"/>
      <c r="EA40" s="43"/>
      <c r="EB40" s="43"/>
      <c r="EC40" s="43"/>
      <c r="ED40" s="43"/>
      <c r="EE40" s="43"/>
      <c r="EF40" s="43"/>
      <c r="EG40" s="43"/>
      <c r="EH40" s="43"/>
      <c r="EI40" s="43"/>
      <c r="EJ40" s="43"/>
      <c r="EK40" s="43"/>
      <c r="EL40" s="43"/>
      <c r="EM40" s="43"/>
      <c r="EN40" s="43"/>
      <c r="EO40" s="43">
        <v>19861701</v>
      </c>
      <c r="EP40" s="43"/>
      <c r="EQ40" s="43"/>
      <c r="ER40" s="43"/>
      <c r="ES40" s="43"/>
      <c r="ET40" s="43"/>
      <c r="EU40" s="43"/>
      <c r="EV40" s="43"/>
      <c r="EW40" s="43"/>
      <c r="EX40" s="43"/>
      <c r="EY40" s="43"/>
      <c r="EZ40" s="43"/>
      <c r="FA40" s="43"/>
      <c r="FB40" s="43"/>
      <c r="FC40" s="43"/>
      <c r="FD40" s="43"/>
      <c r="FE40" s="43"/>
      <c r="FJ40" s="22">
        <v>18368259</v>
      </c>
      <c r="FL40" s="17">
        <f>FJ40-DG40</f>
        <v>0</v>
      </c>
      <c r="FP40" s="15"/>
      <c r="FQ40" s="25">
        <f>'[1]стр.1_4'!GQ39</f>
        <v>16512454</v>
      </c>
      <c r="FR40" s="28">
        <f>'[1]стр.1_4'!GR39</f>
        <v>17172952</v>
      </c>
      <c r="FS40" s="28">
        <f>'[1]стр.1_4'!GS39</f>
        <v>16172952</v>
      </c>
      <c r="FV40" s="26">
        <f t="shared" si="0"/>
        <v>1855805</v>
      </c>
      <c r="FW40" s="26">
        <f t="shared" si="0"/>
        <v>1924837</v>
      </c>
      <c r="FX40" s="26">
        <f t="shared" si="0"/>
        <v>3688749</v>
      </c>
      <c r="GQ40" s="27">
        <f t="shared" si="1"/>
        <v>18368259</v>
      </c>
      <c r="GR40" s="27">
        <f t="shared" si="2"/>
        <v>19097789</v>
      </c>
      <c r="GS40" s="27">
        <f t="shared" si="3"/>
        <v>19861701</v>
      </c>
    </row>
    <row r="41" spans="1:201" ht="47.25" customHeight="1" thickBot="1">
      <c r="A41" s="78" t="s">
        <v>55</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9"/>
      <c r="BX41" s="75" t="s">
        <v>56</v>
      </c>
      <c r="BY41" s="76"/>
      <c r="BZ41" s="76"/>
      <c r="CA41" s="76"/>
      <c r="CB41" s="76"/>
      <c r="CC41" s="76"/>
      <c r="CD41" s="76"/>
      <c r="CE41" s="77"/>
      <c r="CF41" s="86" t="s">
        <v>54</v>
      </c>
      <c r="CG41" s="76"/>
      <c r="CH41" s="76"/>
      <c r="CI41" s="76"/>
      <c r="CJ41" s="76"/>
      <c r="CK41" s="76"/>
      <c r="CL41" s="76"/>
      <c r="CM41" s="76"/>
      <c r="CN41" s="76"/>
      <c r="CO41" s="76"/>
      <c r="CP41" s="76"/>
      <c r="CQ41" s="76"/>
      <c r="CR41" s="77"/>
      <c r="CS41" s="40" t="s">
        <v>299</v>
      </c>
      <c r="CT41" s="40"/>
      <c r="CU41" s="40"/>
      <c r="CV41" s="40"/>
      <c r="CW41" s="40"/>
      <c r="CX41" s="40"/>
      <c r="CY41" s="40"/>
      <c r="CZ41" s="40"/>
      <c r="DA41" s="40"/>
      <c r="DB41" s="40"/>
      <c r="DC41" s="40"/>
      <c r="DD41" s="40"/>
      <c r="DE41" s="40"/>
      <c r="DF41" s="40"/>
      <c r="DG41" s="43">
        <v>29177758</v>
      </c>
      <c r="DH41" s="43"/>
      <c r="DI41" s="43"/>
      <c r="DJ41" s="43"/>
      <c r="DK41" s="43"/>
      <c r="DL41" s="43"/>
      <c r="DM41" s="43"/>
      <c r="DN41" s="43"/>
      <c r="DO41" s="43"/>
      <c r="DP41" s="43"/>
      <c r="DQ41" s="43"/>
      <c r="DR41" s="43"/>
      <c r="DS41" s="43"/>
      <c r="DT41" s="43"/>
      <c r="DU41" s="43"/>
      <c r="DV41" s="43"/>
      <c r="DW41" s="43"/>
      <c r="DX41" s="43">
        <v>31065159</v>
      </c>
      <c r="DY41" s="43"/>
      <c r="DZ41" s="43"/>
      <c r="EA41" s="43"/>
      <c r="EB41" s="43"/>
      <c r="EC41" s="43"/>
      <c r="ED41" s="43"/>
      <c r="EE41" s="43"/>
      <c r="EF41" s="43"/>
      <c r="EG41" s="43"/>
      <c r="EH41" s="43"/>
      <c r="EI41" s="43"/>
      <c r="EJ41" s="43"/>
      <c r="EK41" s="43"/>
      <c r="EL41" s="43"/>
      <c r="EM41" s="43"/>
      <c r="EN41" s="43"/>
      <c r="EO41" s="43">
        <v>32949624</v>
      </c>
      <c r="EP41" s="43"/>
      <c r="EQ41" s="43"/>
      <c r="ER41" s="43"/>
      <c r="ES41" s="43"/>
      <c r="ET41" s="43"/>
      <c r="EU41" s="43"/>
      <c r="EV41" s="43"/>
      <c r="EW41" s="43"/>
      <c r="EX41" s="43"/>
      <c r="EY41" s="43"/>
      <c r="EZ41" s="43"/>
      <c r="FA41" s="43"/>
      <c r="FB41" s="43"/>
      <c r="FC41" s="43"/>
      <c r="FD41" s="43"/>
      <c r="FE41" s="53"/>
      <c r="FJ41" s="22">
        <v>29177758</v>
      </c>
      <c r="FL41" s="17">
        <f>FJ41-DG41</f>
        <v>0</v>
      </c>
      <c r="FP41" s="15"/>
      <c r="FQ41" s="25">
        <f>'[1]стр.1_4'!GQ40</f>
        <v>22656575</v>
      </c>
      <c r="FR41" s="28">
        <f>'[1]стр.1_4'!GR40</f>
        <v>23665186</v>
      </c>
      <c r="FS41" s="28">
        <f>'[1]стр.1_4'!GS40</f>
        <v>24612073</v>
      </c>
      <c r="FV41" s="26">
        <f t="shared" si="0"/>
        <v>6521183</v>
      </c>
      <c r="FW41" s="26">
        <f t="shared" si="0"/>
        <v>7399973</v>
      </c>
      <c r="FX41" s="26">
        <f t="shared" si="0"/>
        <v>8337551</v>
      </c>
      <c r="GQ41" s="27">
        <f t="shared" si="1"/>
        <v>29177758</v>
      </c>
      <c r="GR41" s="27">
        <f t="shared" si="2"/>
        <v>31065159</v>
      </c>
      <c r="GS41" s="27">
        <f t="shared" si="3"/>
        <v>32949624</v>
      </c>
    </row>
    <row r="42" spans="1:201" ht="47.25" customHeight="1" thickBot="1">
      <c r="A42" s="78" t="s">
        <v>55</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9"/>
      <c r="BX42" s="75" t="s">
        <v>56</v>
      </c>
      <c r="BY42" s="76"/>
      <c r="BZ42" s="76"/>
      <c r="CA42" s="76"/>
      <c r="CB42" s="76"/>
      <c r="CC42" s="76"/>
      <c r="CD42" s="76"/>
      <c r="CE42" s="77"/>
      <c r="CF42" s="86" t="s">
        <v>54</v>
      </c>
      <c r="CG42" s="76"/>
      <c r="CH42" s="76"/>
      <c r="CI42" s="76"/>
      <c r="CJ42" s="76"/>
      <c r="CK42" s="76"/>
      <c r="CL42" s="76"/>
      <c r="CM42" s="76"/>
      <c r="CN42" s="76"/>
      <c r="CO42" s="76"/>
      <c r="CP42" s="76"/>
      <c r="CQ42" s="76"/>
      <c r="CR42" s="77"/>
      <c r="CS42" s="40" t="s">
        <v>300</v>
      </c>
      <c r="CT42" s="40"/>
      <c r="CU42" s="40"/>
      <c r="CV42" s="40"/>
      <c r="CW42" s="40"/>
      <c r="CX42" s="40"/>
      <c r="CY42" s="40"/>
      <c r="CZ42" s="40"/>
      <c r="DA42" s="40"/>
      <c r="DB42" s="40"/>
      <c r="DC42" s="40"/>
      <c r="DD42" s="40"/>
      <c r="DE42" s="40"/>
      <c r="DF42" s="40"/>
      <c r="DG42" s="43">
        <v>1578732</v>
      </c>
      <c r="DH42" s="43"/>
      <c r="DI42" s="43"/>
      <c r="DJ42" s="43"/>
      <c r="DK42" s="43"/>
      <c r="DL42" s="43"/>
      <c r="DM42" s="43"/>
      <c r="DN42" s="43"/>
      <c r="DO42" s="43"/>
      <c r="DP42" s="43"/>
      <c r="DQ42" s="43"/>
      <c r="DR42" s="43"/>
      <c r="DS42" s="43"/>
      <c r="DT42" s="43"/>
      <c r="DU42" s="43"/>
      <c r="DV42" s="43"/>
      <c r="DW42" s="43"/>
      <c r="DX42" s="43">
        <v>1656755</v>
      </c>
      <c r="DY42" s="43"/>
      <c r="DZ42" s="43"/>
      <c r="EA42" s="43"/>
      <c r="EB42" s="43"/>
      <c r="EC42" s="43"/>
      <c r="ED42" s="43"/>
      <c r="EE42" s="43"/>
      <c r="EF42" s="43"/>
      <c r="EG42" s="43"/>
      <c r="EH42" s="43"/>
      <c r="EI42" s="43"/>
      <c r="EJ42" s="43"/>
      <c r="EK42" s="43"/>
      <c r="EL42" s="43"/>
      <c r="EM42" s="43"/>
      <c r="EN42" s="43"/>
      <c r="EO42" s="43">
        <v>1720918</v>
      </c>
      <c r="EP42" s="43"/>
      <c r="EQ42" s="43"/>
      <c r="ER42" s="43"/>
      <c r="ES42" s="43"/>
      <c r="ET42" s="43"/>
      <c r="EU42" s="43"/>
      <c r="EV42" s="43"/>
      <c r="EW42" s="43"/>
      <c r="EX42" s="43"/>
      <c r="EY42" s="43"/>
      <c r="EZ42" s="43"/>
      <c r="FA42" s="43"/>
      <c r="FB42" s="43"/>
      <c r="FC42" s="43"/>
      <c r="FD42" s="43"/>
      <c r="FE42" s="53"/>
      <c r="FJ42" s="22">
        <v>1578732</v>
      </c>
      <c r="FL42" s="17">
        <f>FJ42-DG42</f>
        <v>0</v>
      </c>
      <c r="FP42" s="15"/>
      <c r="FQ42" s="25">
        <f>'[1]стр.1_4'!GQ41</f>
        <v>1552463</v>
      </c>
      <c r="FR42" s="28">
        <f>'[1]стр.1_4'!GR41</f>
        <v>1689637</v>
      </c>
      <c r="FS42" s="28">
        <f>'[1]стр.1_4'!GS41</f>
        <v>1757502</v>
      </c>
      <c r="FV42" s="26">
        <f t="shared" si="0"/>
        <v>26269</v>
      </c>
      <c r="FW42" s="26">
        <f t="shared" si="0"/>
        <v>-32882</v>
      </c>
      <c r="FX42" s="26">
        <f t="shared" si="0"/>
        <v>-36584</v>
      </c>
      <c r="GQ42" s="27">
        <f t="shared" si="1"/>
        <v>1578732</v>
      </c>
      <c r="GR42" s="27">
        <f t="shared" si="2"/>
        <v>1656755</v>
      </c>
      <c r="GS42" s="27">
        <f t="shared" si="3"/>
        <v>1720918</v>
      </c>
    </row>
    <row r="43" spans="1:201" ht="47.25" customHeight="1" thickBot="1">
      <c r="A43" s="78" t="s">
        <v>55</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9"/>
      <c r="BX43" s="75" t="s">
        <v>56</v>
      </c>
      <c r="BY43" s="76"/>
      <c r="BZ43" s="76"/>
      <c r="CA43" s="76"/>
      <c r="CB43" s="76"/>
      <c r="CC43" s="76"/>
      <c r="CD43" s="76"/>
      <c r="CE43" s="77"/>
      <c r="CF43" s="86" t="s">
        <v>54</v>
      </c>
      <c r="CG43" s="76"/>
      <c r="CH43" s="76"/>
      <c r="CI43" s="76"/>
      <c r="CJ43" s="76"/>
      <c r="CK43" s="76"/>
      <c r="CL43" s="76"/>
      <c r="CM43" s="76"/>
      <c r="CN43" s="76"/>
      <c r="CO43" s="76"/>
      <c r="CP43" s="76"/>
      <c r="CQ43" s="76"/>
      <c r="CR43" s="77"/>
      <c r="CS43" s="40" t="s">
        <v>301</v>
      </c>
      <c r="CT43" s="40"/>
      <c r="CU43" s="40"/>
      <c r="CV43" s="40"/>
      <c r="CW43" s="40"/>
      <c r="CX43" s="40"/>
      <c r="CY43" s="40"/>
      <c r="CZ43" s="40"/>
      <c r="DA43" s="40"/>
      <c r="DB43" s="40"/>
      <c r="DC43" s="40"/>
      <c r="DD43" s="40"/>
      <c r="DE43" s="40"/>
      <c r="DF43" s="40"/>
      <c r="DG43" s="43">
        <v>6661417</v>
      </c>
      <c r="DH43" s="43"/>
      <c r="DI43" s="43"/>
      <c r="DJ43" s="43"/>
      <c r="DK43" s="43"/>
      <c r="DL43" s="43"/>
      <c r="DM43" s="43"/>
      <c r="DN43" s="43"/>
      <c r="DO43" s="43"/>
      <c r="DP43" s="43"/>
      <c r="DQ43" s="43"/>
      <c r="DR43" s="43"/>
      <c r="DS43" s="43"/>
      <c r="DT43" s="43"/>
      <c r="DU43" s="43"/>
      <c r="DV43" s="43"/>
      <c r="DW43" s="43"/>
      <c r="DX43" s="43">
        <v>7092319</v>
      </c>
      <c r="DY43" s="43"/>
      <c r="DZ43" s="43"/>
      <c r="EA43" s="43"/>
      <c r="EB43" s="43"/>
      <c r="EC43" s="43"/>
      <c r="ED43" s="43"/>
      <c r="EE43" s="43"/>
      <c r="EF43" s="43"/>
      <c r="EG43" s="43"/>
      <c r="EH43" s="43"/>
      <c r="EI43" s="43"/>
      <c r="EJ43" s="43"/>
      <c r="EK43" s="43"/>
      <c r="EL43" s="43"/>
      <c r="EM43" s="43"/>
      <c r="EN43" s="43"/>
      <c r="EO43" s="43">
        <v>7522552</v>
      </c>
      <c r="EP43" s="43"/>
      <c r="EQ43" s="43"/>
      <c r="ER43" s="43"/>
      <c r="ES43" s="43"/>
      <c r="ET43" s="43"/>
      <c r="EU43" s="43"/>
      <c r="EV43" s="43"/>
      <c r="EW43" s="43"/>
      <c r="EX43" s="43"/>
      <c r="EY43" s="43"/>
      <c r="EZ43" s="43"/>
      <c r="FA43" s="43"/>
      <c r="FB43" s="43"/>
      <c r="FC43" s="43"/>
      <c r="FD43" s="43"/>
      <c r="FE43" s="53"/>
      <c r="FJ43" s="22">
        <v>6661417</v>
      </c>
      <c r="FL43" s="17">
        <f>FJ43-DG43</f>
        <v>0</v>
      </c>
      <c r="FP43" s="15"/>
      <c r="FQ43" s="25">
        <f>'[1]стр.1_4'!GQ42</f>
        <v>6328304</v>
      </c>
      <c r="FR43" s="28">
        <f>'[1]стр.1_4'!GR42</f>
        <v>6610023</v>
      </c>
      <c r="FS43" s="28">
        <f>'[1]стр.1_4'!GS42</f>
        <v>6874503</v>
      </c>
      <c r="FV43" s="26">
        <f t="shared" si="0"/>
        <v>333113</v>
      </c>
      <c r="FW43" s="26">
        <f t="shared" si="0"/>
        <v>482296</v>
      </c>
      <c r="FX43" s="26">
        <f t="shared" si="0"/>
        <v>648049</v>
      </c>
      <c r="GQ43" s="27">
        <f t="shared" si="1"/>
        <v>6661417</v>
      </c>
      <c r="GR43" s="27">
        <f t="shared" si="2"/>
        <v>7092319</v>
      </c>
      <c r="GS43" s="27">
        <f t="shared" si="3"/>
        <v>7522552</v>
      </c>
    </row>
    <row r="44" spans="1:201" ht="22.5" customHeight="1" thickBot="1">
      <c r="A44" s="41" t="s">
        <v>58</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128"/>
      <c r="BX44" s="127" t="s">
        <v>57</v>
      </c>
      <c r="BY44" s="84"/>
      <c r="BZ44" s="84"/>
      <c r="CA44" s="84"/>
      <c r="CB44" s="84"/>
      <c r="CC44" s="84"/>
      <c r="CD44" s="84"/>
      <c r="CE44" s="85"/>
      <c r="CF44" s="83" t="s">
        <v>54</v>
      </c>
      <c r="CG44" s="84"/>
      <c r="CH44" s="84"/>
      <c r="CI44" s="84"/>
      <c r="CJ44" s="84"/>
      <c r="CK44" s="84"/>
      <c r="CL44" s="84"/>
      <c r="CM44" s="84"/>
      <c r="CN44" s="84"/>
      <c r="CO44" s="84"/>
      <c r="CP44" s="84"/>
      <c r="CQ44" s="84"/>
      <c r="CR44" s="85"/>
      <c r="CS44" s="47"/>
      <c r="CT44" s="48"/>
      <c r="CU44" s="48"/>
      <c r="CV44" s="48"/>
      <c r="CW44" s="48"/>
      <c r="CX44" s="48"/>
      <c r="CY44" s="48"/>
      <c r="CZ44" s="48"/>
      <c r="DA44" s="48"/>
      <c r="DB44" s="48"/>
      <c r="DC44" s="48"/>
      <c r="DD44" s="48"/>
      <c r="DE44" s="48"/>
      <c r="DF44" s="49"/>
      <c r="DG44" s="44"/>
      <c r="DH44" s="45"/>
      <c r="DI44" s="45"/>
      <c r="DJ44" s="45"/>
      <c r="DK44" s="45"/>
      <c r="DL44" s="45"/>
      <c r="DM44" s="45"/>
      <c r="DN44" s="45"/>
      <c r="DO44" s="45"/>
      <c r="DP44" s="45"/>
      <c r="DQ44" s="45"/>
      <c r="DR44" s="45"/>
      <c r="DS44" s="45"/>
      <c r="DT44" s="45"/>
      <c r="DU44" s="45"/>
      <c r="DV44" s="45"/>
      <c r="DW44" s="50"/>
      <c r="DX44" s="44"/>
      <c r="DY44" s="45"/>
      <c r="DZ44" s="45"/>
      <c r="EA44" s="45"/>
      <c r="EB44" s="45"/>
      <c r="EC44" s="45"/>
      <c r="ED44" s="45"/>
      <c r="EE44" s="45"/>
      <c r="EF44" s="45"/>
      <c r="EG44" s="45"/>
      <c r="EH44" s="45"/>
      <c r="EI44" s="45"/>
      <c r="EJ44" s="45"/>
      <c r="EK44" s="45"/>
      <c r="EL44" s="45"/>
      <c r="EM44" s="45"/>
      <c r="EN44" s="50"/>
      <c r="EO44" s="44"/>
      <c r="EP44" s="45"/>
      <c r="EQ44" s="45"/>
      <c r="ER44" s="45"/>
      <c r="ES44" s="45"/>
      <c r="ET44" s="45"/>
      <c r="EU44" s="45"/>
      <c r="EV44" s="45"/>
      <c r="EW44" s="45"/>
      <c r="EX44" s="45"/>
      <c r="EY44" s="45"/>
      <c r="EZ44" s="45"/>
      <c r="FA44" s="45"/>
      <c r="FB44" s="45"/>
      <c r="FC44" s="45"/>
      <c r="FD44" s="45"/>
      <c r="FE44" s="46"/>
      <c r="FM44" s="14">
        <f>DX34</f>
        <v>58912022</v>
      </c>
      <c r="FN44" s="14">
        <f>'[1]стр.1_4'!FJ43</f>
        <v>49137798</v>
      </c>
      <c r="FP44" s="15"/>
      <c r="FQ44" s="25">
        <f>'[1]стр.1_4'!GQ43</f>
        <v>0</v>
      </c>
      <c r="FR44" s="28">
        <f>'[1]стр.1_4'!GR43</f>
        <v>0</v>
      </c>
      <c r="FS44" s="28">
        <f>'[1]стр.1_4'!GS43</f>
        <v>0</v>
      </c>
      <c r="FV44" s="26">
        <f t="shared" si="0"/>
        <v>0</v>
      </c>
      <c r="FW44" s="26">
        <f t="shared" si="0"/>
        <v>0</v>
      </c>
      <c r="FX44" s="26">
        <f t="shared" si="0"/>
        <v>0</v>
      </c>
      <c r="GQ44" s="27">
        <f t="shared" si="1"/>
        <v>0</v>
      </c>
      <c r="GR44" s="27">
        <f t="shared" si="2"/>
        <v>0</v>
      </c>
      <c r="GS44" s="27">
        <f t="shared" si="3"/>
        <v>0</v>
      </c>
    </row>
    <row r="45" spans="1:201" ht="10.5" customHeight="1" thickBot="1">
      <c r="A45" s="42" t="s">
        <v>316</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225"/>
      <c r="BX45" s="127" t="s">
        <v>317</v>
      </c>
      <c r="BY45" s="84"/>
      <c r="BZ45" s="84"/>
      <c r="CA45" s="84"/>
      <c r="CB45" s="84"/>
      <c r="CC45" s="84"/>
      <c r="CD45" s="84"/>
      <c r="CE45" s="85"/>
      <c r="CF45" s="83" t="s">
        <v>54</v>
      </c>
      <c r="CG45" s="84"/>
      <c r="CH45" s="84"/>
      <c r="CI45" s="84"/>
      <c r="CJ45" s="84"/>
      <c r="CK45" s="84"/>
      <c r="CL45" s="84"/>
      <c r="CM45" s="84"/>
      <c r="CN45" s="84"/>
      <c r="CO45" s="84"/>
      <c r="CP45" s="84"/>
      <c r="CQ45" s="84"/>
      <c r="CR45" s="85"/>
      <c r="CS45" s="47"/>
      <c r="CT45" s="48"/>
      <c r="CU45" s="48"/>
      <c r="CV45" s="48"/>
      <c r="CW45" s="48"/>
      <c r="CX45" s="48"/>
      <c r="CY45" s="48"/>
      <c r="CZ45" s="48"/>
      <c r="DA45" s="48"/>
      <c r="DB45" s="48"/>
      <c r="DC45" s="48"/>
      <c r="DD45" s="48"/>
      <c r="DE45" s="48"/>
      <c r="DF45" s="49"/>
      <c r="DG45" s="44">
        <v>2000000</v>
      </c>
      <c r="DH45" s="45"/>
      <c r="DI45" s="45"/>
      <c r="DJ45" s="45"/>
      <c r="DK45" s="45"/>
      <c r="DL45" s="45"/>
      <c r="DM45" s="45"/>
      <c r="DN45" s="45"/>
      <c r="DO45" s="45"/>
      <c r="DP45" s="45"/>
      <c r="DQ45" s="45"/>
      <c r="DR45" s="45"/>
      <c r="DS45" s="45"/>
      <c r="DT45" s="45"/>
      <c r="DU45" s="45"/>
      <c r="DV45" s="45"/>
      <c r="DW45" s="50"/>
      <c r="DX45" s="44">
        <v>0</v>
      </c>
      <c r="DY45" s="45"/>
      <c r="DZ45" s="45"/>
      <c r="EA45" s="45"/>
      <c r="EB45" s="45"/>
      <c r="EC45" s="45"/>
      <c r="ED45" s="45"/>
      <c r="EE45" s="45"/>
      <c r="EF45" s="45"/>
      <c r="EG45" s="45"/>
      <c r="EH45" s="45"/>
      <c r="EI45" s="45"/>
      <c r="EJ45" s="45"/>
      <c r="EK45" s="45"/>
      <c r="EL45" s="45"/>
      <c r="EM45" s="45"/>
      <c r="EN45" s="50"/>
      <c r="EO45" s="44">
        <v>0</v>
      </c>
      <c r="EP45" s="45"/>
      <c r="EQ45" s="45"/>
      <c r="ER45" s="45"/>
      <c r="ES45" s="45"/>
      <c r="ET45" s="45"/>
      <c r="EU45" s="45"/>
      <c r="EV45" s="45"/>
      <c r="EW45" s="45"/>
      <c r="EX45" s="45"/>
      <c r="EY45" s="45"/>
      <c r="EZ45" s="45"/>
      <c r="FA45" s="45"/>
      <c r="FB45" s="45"/>
      <c r="FC45" s="45"/>
      <c r="FD45" s="45"/>
      <c r="FE45" s="46"/>
      <c r="FJ45" s="22">
        <v>2000000</v>
      </c>
      <c r="FL45" s="17">
        <f>FJ45-DG45</f>
        <v>0</v>
      </c>
      <c r="FM45" s="14">
        <f>-DX76</f>
        <v>-58912022</v>
      </c>
      <c r="FN45" s="14">
        <f>'[1]стр.1_4'!FJ44</f>
        <v>-49137798</v>
      </c>
      <c r="FP45" s="15"/>
      <c r="FQ45" s="25">
        <f>'[1]стр.1_4'!GQ44</f>
        <v>2000000</v>
      </c>
      <c r="FR45" s="28">
        <f>'[1]стр.1_4'!GR44</f>
        <v>0</v>
      </c>
      <c r="FS45" s="28">
        <f>'[1]стр.1_4'!GS44</f>
        <v>0</v>
      </c>
      <c r="FV45" s="26">
        <f t="shared" si="0"/>
        <v>0</v>
      </c>
      <c r="FW45" s="26">
        <f t="shared" si="0"/>
        <v>0</v>
      </c>
      <c r="FX45" s="26">
        <f t="shared" si="0"/>
        <v>0</v>
      </c>
      <c r="GQ45" s="27">
        <f t="shared" si="1"/>
        <v>2000000</v>
      </c>
      <c r="GR45" s="27">
        <f t="shared" si="2"/>
        <v>0</v>
      </c>
      <c r="GS45" s="27">
        <f t="shared" si="3"/>
        <v>0</v>
      </c>
    </row>
    <row r="46" spans="1:201" ht="10.5" customHeight="1">
      <c r="A46" s="105" t="s">
        <v>59</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25"/>
      <c r="BX46" s="126" t="s">
        <v>60</v>
      </c>
      <c r="BY46" s="122"/>
      <c r="BZ46" s="122"/>
      <c r="CA46" s="122"/>
      <c r="CB46" s="122"/>
      <c r="CC46" s="122"/>
      <c r="CD46" s="122"/>
      <c r="CE46" s="123"/>
      <c r="CF46" s="121" t="s">
        <v>61</v>
      </c>
      <c r="CG46" s="122"/>
      <c r="CH46" s="122"/>
      <c r="CI46" s="122"/>
      <c r="CJ46" s="122"/>
      <c r="CK46" s="122"/>
      <c r="CL46" s="122"/>
      <c r="CM46" s="122"/>
      <c r="CN46" s="122"/>
      <c r="CO46" s="122"/>
      <c r="CP46" s="122"/>
      <c r="CQ46" s="122"/>
      <c r="CR46" s="123"/>
      <c r="CS46" s="47"/>
      <c r="CT46" s="48"/>
      <c r="CU46" s="48"/>
      <c r="CV46" s="48"/>
      <c r="CW46" s="48"/>
      <c r="CX46" s="48"/>
      <c r="CY46" s="48"/>
      <c r="CZ46" s="48"/>
      <c r="DA46" s="48"/>
      <c r="DB46" s="48"/>
      <c r="DC46" s="48"/>
      <c r="DD46" s="48"/>
      <c r="DE46" s="48"/>
      <c r="DF46" s="49"/>
      <c r="DG46" s="44"/>
      <c r="DH46" s="45"/>
      <c r="DI46" s="45"/>
      <c r="DJ46" s="45"/>
      <c r="DK46" s="45"/>
      <c r="DL46" s="45"/>
      <c r="DM46" s="45"/>
      <c r="DN46" s="45"/>
      <c r="DO46" s="45"/>
      <c r="DP46" s="45"/>
      <c r="DQ46" s="45"/>
      <c r="DR46" s="45"/>
      <c r="DS46" s="45"/>
      <c r="DT46" s="45"/>
      <c r="DU46" s="45"/>
      <c r="DV46" s="45"/>
      <c r="DW46" s="50"/>
      <c r="DX46" s="44"/>
      <c r="DY46" s="45"/>
      <c r="DZ46" s="45"/>
      <c r="EA46" s="45"/>
      <c r="EB46" s="45"/>
      <c r="EC46" s="45"/>
      <c r="ED46" s="45"/>
      <c r="EE46" s="45"/>
      <c r="EF46" s="45"/>
      <c r="EG46" s="45"/>
      <c r="EH46" s="45"/>
      <c r="EI46" s="45"/>
      <c r="EJ46" s="45"/>
      <c r="EK46" s="45"/>
      <c r="EL46" s="45"/>
      <c r="EM46" s="45"/>
      <c r="EN46" s="50"/>
      <c r="EO46" s="44"/>
      <c r="EP46" s="45"/>
      <c r="EQ46" s="45"/>
      <c r="ER46" s="45"/>
      <c r="ES46" s="45"/>
      <c r="ET46" s="45"/>
      <c r="EU46" s="45"/>
      <c r="EV46" s="45"/>
      <c r="EW46" s="45"/>
      <c r="EX46" s="45"/>
      <c r="EY46" s="45"/>
      <c r="EZ46" s="45"/>
      <c r="FA46" s="45"/>
      <c r="FB46" s="45"/>
      <c r="FC46" s="45"/>
      <c r="FD46" s="45"/>
      <c r="FE46" s="46"/>
      <c r="FP46" s="15"/>
      <c r="FQ46" s="25">
        <f>'[1]стр.1_4'!GQ45</f>
        <v>0</v>
      </c>
      <c r="FR46" s="28">
        <f>'[1]стр.1_4'!GR45</f>
        <v>0</v>
      </c>
      <c r="FS46" s="28">
        <f>'[1]стр.1_4'!GS45</f>
        <v>0</v>
      </c>
      <c r="FV46" s="26">
        <f t="shared" si="0"/>
        <v>0</v>
      </c>
      <c r="FW46" s="26">
        <f t="shared" si="0"/>
        <v>0</v>
      </c>
      <c r="FX46" s="26">
        <f t="shared" si="0"/>
        <v>0</v>
      </c>
      <c r="GQ46" s="27">
        <f t="shared" si="1"/>
        <v>0</v>
      </c>
      <c r="GR46" s="27">
        <f t="shared" si="2"/>
        <v>0</v>
      </c>
      <c r="GS46" s="27">
        <f t="shared" si="3"/>
        <v>0</v>
      </c>
    </row>
    <row r="47" spans="1:201" ht="10.5" customHeight="1">
      <c r="A47" s="118" t="s">
        <v>50</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4" t="s">
        <v>62</v>
      </c>
      <c r="BY47" s="81"/>
      <c r="BZ47" s="81"/>
      <c r="CA47" s="81"/>
      <c r="CB47" s="81"/>
      <c r="CC47" s="81"/>
      <c r="CD47" s="81"/>
      <c r="CE47" s="82"/>
      <c r="CF47" s="80" t="s">
        <v>61</v>
      </c>
      <c r="CG47" s="81"/>
      <c r="CH47" s="81"/>
      <c r="CI47" s="81"/>
      <c r="CJ47" s="81"/>
      <c r="CK47" s="81"/>
      <c r="CL47" s="81"/>
      <c r="CM47" s="81"/>
      <c r="CN47" s="81"/>
      <c r="CO47" s="81"/>
      <c r="CP47" s="81"/>
      <c r="CQ47" s="81"/>
      <c r="CR47" s="82"/>
      <c r="CS47" s="80"/>
      <c r="CT47" s="81"/>
      <c r="CU47" s="81"/>
      <c r="CV47" s="81"/>
      <c r="CW47" s="81"/>
      <c r="CX47" s="81"/>
      <c r="CY47" s="81"/>
      <c r="CZ47" s="81"/>
      <c r="DA47" s="81"/>
      <c r="DB47" s="81"/>
      <c r="DC47" s="81"/>
      <c r="DD47" s="81"/>
      <c r="DE47" s="81"/>
      <c r="DF47" s="82"/>
      <c r="DG47" s="90"/>
      <c r="DH47" s="91"/>
      <c r="DI47" s="91"/>
      <c r="DJ47" s="91"/>
      <c r="DK47" s="91"/>
      <c r="DL47" s="91"/>
      <c r="DM47" s="91"/>
      <c r="DN47" s="91"/>
      <c r="DO47" s="91"/>
      <c r="DP47" s="91"/>
      <c r="DQ47" s="91"/>
      <c r="DR47" s="91"/>
      <c r="DS47" s="91"/>
      <c r="DT47" s="91"/>
      <c r="DU47" s="91"/>
      <c r="DV47" s="91"/>
      <c r="DW47" s="92"/>
      <c r="DX47" s="90"/>
      <c r="DY47" s="91"/>
      <c r="DZ47" s="91"/>
      <c r="EA47" s="91"/>
      <c r="EB47" s="91"/>
      <c r="EC47" s="91"/>
      <c r="ED47" s="91"/>
      <c r="EE47" s="91"/>
      <c r="EF47" s="91"/>
      <c r="EG47" s="91"/>
      <c r="EH47" s="91"/>
      <c r="EI47" s="91"/>
      <c r="EJ47" s="91"/>
      <c r="EK47" s="91"/>
      <c r="EL47" s="91"/>
      <c r="EM47" s="91"/>
      <c r="EN47" s="92"/>
      <c r="EO47" s="90"/>
      <c r="EP47" s="91"/>
      <c r="EQ47" s="91"/>
      <c r="ER47" s="91"/>
      <c r="ES47" s="91"/>
      <c r="ET47" s="91"/>
      <c r="EU47" s="91"/>
      <c r="EV47" s="91"/>
      <c r="EW47" s="91"/>
      <c r="EX47" s="91"/>
      <c r="EY47" s="91"/>
      <c r="EZ47" s="91"/>
      <c r="FA47" s="91"/>
      <c r="FB47" s="91"/>
      <c r="FC47" s="91"/>
      <c r="FD47" s="91"/>
      <c r="FE47" s="96"/>
      <c r="FJ47" s="23">
        <f>FM44-FN44</f>
        <v>9774224</v>
      </c>
      <c r="FP47" s="15"/>
      <c r="FQ47" s="25">
        <f>'[1]стр.1_4'!GQ46</f>
        <v>0</v>
      </c>
      <c r="FR47" s="28">
        <f>'[1]стр.1_4'!GR46</f>
        <v>0</v>
      </c>
      <c r="FS47" s="28">
        <f>'[1]стр.1_4'!GS46</f>
        <v>0</v>
      </c>
      <c r="FV47" s="26">
        <f t="shared" si="0"/>
        <v>0</v>
      </c>
      <c r="FW47" s="26">
        <f t="shared" si="0"/>
        <v>0</v>
      </c>
      <c r="FX47" s="26">
        <f t="shared" si="0"/>
        <v>0</v>
      </c>
      <c r="GQ47" s="27">
        <f t="shared" si="1"/>
        <v>0</v>
      </c>
      <c r="GR47" s="27">
        <f t="shared" si="2"/>
        <v>0</v>
      </c>
      <c r="GS47" s="27">
        <f t="shared" si="3"/>
        <v>0</v>
      </c>
    </row>
    <row r="48" spans="1:201" ht="10.5" customHeight="1">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20"/>
      <c r="BX48" s="64"/>
      <c r="BY48" s="65"/>
      <c r="BZ48" s="65"/>
      <c r="CA48" s="65"/>
      <c r="CB48" s="65"/>
      <c r="CC48" s="65"/>
      <c r="CD48" s="65"/>
      <c r="CE48" s="66"/>
      <c r="CF48" s="67"/>
      <c r="CG48" s="65"/>
      <c r="CH48" s="65"/>
      <c r="CI48" s="65"/>
      <c r="CJ48" s="65"/>
      <c r="CK48" s="65"/>
      <c r="CL48" s="65"/>
      <c r="CM48" s="65"/>
      <c r="CN48" s="65"/>
      <c r="CO48" s="65"/>
      <c r="CP48" s="65"/>
      <c r="CQ48" s="65"/>
      <c r="CR48" s="66"/>
      <c r="CS48" s="67"/>
      <c r="CT48" s="65"/>
      <c r="CU48" s="65"/>
      <c r="CV48" s="65"/>
      <c r="CW48" s="65"/>
      <c r="CX48" s="65"/>
      <c r="CY48" s="65"/>
      <c r="CZ48" s="65"/>
      <c r="DA48" s="65"/>
      <c r="DB48" s="65"/>
      <c r="DC48" s="65"/>
      <c r="DD48" s="65"/>
      <c r="DE48" s="65"/>
      <c r="DF48" s="66"/>
      <c r="DG48" s="93"/>
      <c r="DH48" s="94"/>
      <c r="DI48" s="94"/>
      <c r="DJ48" s="94"/>
      <c r="DK48" s="94"/>
      <c r="DL48" s="94"/>
      <c r="DM48" s="94"/>
      <c r="DN48" s="94"/>
      <c r="DO48" s="94"/>
      <c r="DP48" s="94"/>
      <c r="DQ48" s="94"/>
      <c r="DR48" s="94"/>
      <c r="DS48" s="94"/>
      <c r="DT48" s="94"/>
      <c r="DU48" s="94"/>
      <c r="DV48" s="94"/>
      <c r="DW48" s="95"/>
      <c r="DX48" s="93"/>
      <c r="DY48" s="94"/>
      <c r="DZ48" s="94"/>
      <c r="EA48" s="94"/>
      <c r="EB48" s="94"/>
      <c r="EC48" s="94"/>
      <c r="ED48" s="94"/>
      <c r="EE48" s="94"/>
      <c r="EF48" s="94"/>
      <c r="EG48" s="94"/>
      <c r="EH48" s="94"/>
      <c r="EI48" s="94"/>
      <c r="EJ48" s="94"/>
      <c r="EK48" s="94"/>
      <c r="EL48" s="94"/>
      <c r="EM48" s="94"/>
      <c r="EN48" s="95"/>
      <c r="EO48" s="93"/>
      <c r="EP48" s="94"/>
      <c r="EQ48" s="94"/>
      <c r="ER48" s="94"/>
      <c r="ES48" s="94"/>
      <c r="ET48" s="94"/>
      <c r="EU48" s="94"/>
      <c r="EV48" s="94"/>
      <c r="EW48" s="94"/>
      <c r="EX48" s="94"/>
      <c r="EY48" s="94"/>
      <c r="EZ48" s="94"/>
      <c r="FA48" s="94"/>
      <c r="FB48" s="94"/>
      <c r="FC48" s="94"/>
      <c r="FD48" s="94"/>
      <c r="FE48" s="97"/>
      <c r="FJ48" s="23">
        <f>FM45-FN45</f>
        <v>-9774224</v>
      </c>
      <c r="FP48" s="15"/>
      <c r="FQ48" s="25">
        <f>'[1]стр.1_4'!GQ47</f>
        <v>0</v>
      </c>
      <c r="FR48" s="28">
        <f>'[1]стр.1_4'!GR47</f>
        <v>0</v>
      </c>
      <c r="FS48" s="28">
        <f>'[1]стр.1_4'!GS47</f>
        <v>0</v>
      </c>
      <c r="FV48" s="26">
        <f t="shared" si="0"/>
        <v>0</v>
      </c>
      <c r="FW48" s="26">
        <f t="shared" si="0"/>
        <v>0</v>
      </c>
      <c r="FX48" s="26">
        <f t="shared" si="0"/>
        <v>0</v>
      </c>
      <c r="GQ48" s="27">
        <f t="shared" si="1"/>
        <v>0</v>
      </c>
      <c r="GR48" s="27">
        <f t="shared" si="2"/>
        <v>0</v>
      </c>
      <c r="GS48" s="27">
        <f t="shared" si="3"/>
        <v>0</v>
      </c>
    </row>
    <row r="49" spans="1:201" s="12" customFormat="1" ht="10.5" customHeight="1">
      <c r="A49" s="226" t="s">
        <v>63</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8"/>
      <c r="BX49" s="229" t="s">
        <v>64</v>
      </c>
      <c r="BY49" s="230"/>
      <c r="BZ49" s="230"/>
      <c r="CA49" s="230"/>
      <c r="CB49" s="230"/>
      <c r="CC49" s="230"/>
      <c r="CD49" s="230"/>
      <c r="CE49" s="231"/>
      <c r="CF49" s="232" t="s">
        <v>65</v>
      </c>
      <c r="CG49" s="230"/>
      <c r="CH49" s="230"/>
      <c r="CI49" s="230"/>
      <c r="CJ49" s="230"/>
      <c r="CK49" s="230"/>
      <c r="CL49" s="230"/>
      <c r="CM49" s="230"/>
      <c r="CN49" s="230"/>
      <c r="CO49" s="230"/>
      <c r="CP49" s="230"/>
      <c r="CQ49" s="230"/>
      <c r="CR49" s="231"/>
      <c r="CS49" s="233"/>
      <c r="CT49" s="233"/>
      <c r="CU49" s="233"/>
      <c r="CV49" s="233"/>
      <c r="CW49" s="233"/>
      <c r="CX49" s="233"/>
      <c r="CY49" s="233"/>
      <c r="CZ49" s="233"/>
      <c r="DA49" s="233"/>
      <c r="DB49" s="233"/>
      <c r="DC49" s="233"/>
      <c r="DD49" s="233"/>
      <c r="DE49" s="233"/>
      <c r="DF49" s="233"/>
      <c r="DG49" s="234">
        <f>DG50+DG64</f>
        <v>0</v>
      </c>
      <c r="DH49" s="234"/>
      <c r="DI49" s="234"/>
      <c r="DJ49" s="234"/>
      <c r="DK49" s="234"/>
      <c r="DL49" s="234"/>
      <c r="DM49" s="234"/>
      <c r="DN49" s="234"/>
      <c r="DO49" s="234"/>
      <c r="DP49" s="234"/>
      <c r="DQ49" s="234"/>
      <c r="DR49" s="234"/>
      <c r="DS49" s="234"/>
      <c r="DT49" s="234"/>
      <c r="DU49" s="234"/>
      <c r="DV49" s="234"/>
      <c r="DW49" s="234"/>
      <c r="DX49" s="234">
        <v>0</v>
      </c>
      <c r="DY49" s="234"/>
      <c r="DZ49" s="234"/>
      <c r="EA49" s="234"/>
      <c r="EB49" s="234"/>
      <c r="EC49" s="234"/>
      <c r="ED49" s="234"/>
      <c r="EE49" s="234"/>
      <c r="EF49" s="234"/>
      <c r="EG49" s="234"/>
      <c r="EH49" s="234"/>
      <c r="EI49" s="234"/>
      <c r="EJ49" s="234"/>
      <c r="EK49" s="234"/>
      <c r="EL49" s="234"/>
      <c r="EM49" s="234"/>
      <c r="EN49" s="234"/>
      <c r="EO49" s="234">
        <v>0</v>
      </c>
      <c r="EP49" s="234"/>
      <c r="EQ49" s="234"/>
      <c r="ER49" s="234"/>
      <c r="ES49" s="234"/>
      <c r="ET49" s="234"/>
      <c r="EU49" s="234"/>
      <c r="EV49" s="234"/>
      <c r="EW49" s="234"/>
      <c r="EX49" s="234"/>
      <c r="EY49" s="234"/>
      <c r="EZ49" s="234"/>
      <c r="FA49" s="234"/>
      <c r="FB49" s="234"/>
      <c r="FC49" s="234"/>
      <c r="FD49" s="234"/>
      <c r="FE49" s="234"/>
      <c r="FP49" s="15"/>
      <c r="FQ49" s="25">
        <f>'[1]стр.1_4'!GQ48</f>
        <v>12971038.299999999</v>
      </c>
      <c r="FR49" s="29">
        <f>'[1]стр.1_4'!GR48</f>
        <v>0</v>
      </c>
      <c r="FS49" s="29">
        <f>'[1]стр.1_4'!GS48</f>
        <v>0</v>
      </c>
      <c r="FV49" s="26">
        <f t="shared" si="0"/>
        <v>-12971038.299999999</v>
      </c>
      <c r="FW49" s="26">
        <f t="shared" si="0"/>
        <v>0</v>
      </c>
      <c r="FX49" s="26">
        <f t="shared" si="0"/>
        <v>0</v>
      </c>
      <c r="GQ49" s="27">
        <f t="shared" si="1"/>
        <v>0</v>
      </c>
      <c r="GR49" s="27">
        <f t="shared" si="2"/>
        <v>0</v>
      </c>
      <c r="GS49" s="27">
        <f t="shared" si="3"/>
        <v>0</v>
      </c>
    </row>
    <row r="50" spans="1:201" ht="10.5" customHeight="1">
      <c r="A50" s="115" t="s">
        <v>50</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4" t="s">
        <v>243</v>
      </c>
      <c r="BY50" s="81"/>
      <c r="BZ50" s="81"/>
      <c r="CA50" s="81"/>
      <c r="CB50" s="81"/>
      <c r="CC50" s="81"/>
      <c r="CD50" s="81"/>
      <c r="CE50" s="82"/>
      <c r="CF50" s="80" t="s">
        <v>65</v>
      </c>
      <c r="CG50" s="81"/>
      <c r="CH50" s="81"/>
      <c r="CI50" s="81"/>
      <c r="CJ50" s="81"/>
      <c r="CK50" s="81"/>
      <c r="CL50" s="81"/>
      <c r="CM50" s="81"/>
      <c r="CN50" s="81"/>
      <c r="CO50" s="81"/>
      <c r="CP50" s="81"/>
      <c r="CQ50" s="81"/>
      <c r="CR50" s="82"/>
      <c r="CS50" s="80"/>
      <c r="CT50" s="81"/>
      <c r="CU50" s="81"/>
      <c r="CV50" s="81"/>
      <c r="CW50" s="81"/>
      <c r="CX50" s="81"/>
      <c r="CY50" s="81"/>
      <c r="CZ50" s="81"/>
      <c r="DA50" s="81"/>
      <c r="DB50" s="81"/>
      <c r="DC50" s="81"/>
      <c r="DD50" s="81"/>
      <c r="DE50" s="81"/>
      <c r="DF50" s="82"/>
      <c r="DG50" s="90">
        <f>SUM(DG52:DW63)</f>
        <v>0</v>
      </c>
      <c r="DH50" s="91"/>
      <c r="DI50" s="91"/>
      <c r="DJ50" s="91"/>
      <c r="DK50" s="91"/>
      <c r="DL50" s="91"/>
      <c r="DM50" s="91"/>
      <c r="DN50" s="91"/>
      <c r="DO50" s="91"/>
      <c r="DP50" s="91"/>
      <c r="DQ50" s="91"/>
      <c r="DR50" s="91"/>
      <c r="DS50" s="91"/>
      <c r="DT50" s="91"/>
      <c r="DU50" s="91"/>
      <c r="DV50" s="91"/>
      <c r="DW50" s="92"/>
      <c r="DX50" s="90">
        <v>0</v>
      </c>
      <c r="DY50" s="91"/>
      <c r="DZ50" s="91"/>
      <c r="EA50" s="91"/>
      <c r="EB50" s="91"/>
      <c r="EC50" s="91"/>
      <c r="ED50" s="91"/>
      <c r="EE50" s="91"/>
      <c r="EF50" s="91"/>
      <c r="EG50" s="91"/>
      <c r="EH50" s="91"/>
      <c r="EI50" s="91"/>
      <c r="EJ50" s="91"/>
      <c r="EK50" s="91"/>
      <c r="EL50" s="91"/>
      <c r="EM50" s="91"/>
      <c r="EN50" s="92"/>
      <c r="EO50" s="90">
        <v>0</v>
      </c>
      <c r="EP50" s="91"/>
      <c r="EQ50" s="91"/>
      <c r="ER50" s="91"/>
      <c r="ES50" s="91"/>
      <c r="ET50" s="91"/>
      <c r="EU50" s="91"/>
      <c r="EV50" s="91"/>
      <c r="EW50" s="91"/>
      <c r="EX50" s="91"/>
      <c r="EY50" s="91"/>
      <c r="EZ50" s="91"/>
      <c r="FA50" s="91"/>
      <c r="FB50" s="91"/>
      <c r="FC50" s="91"/>
      <c r="FD50" s="91"/>
      <c r="FE50" s="92"/>
      <c r="FP50" s="15"/>
      <c r="FQ50" s="25">
        <f>'[1]стр.1_4'!GQ49</f>
        <v>12771038.299999999</v>
      </c>
      <c r="FR50" s="28">
        <f>'[1]стр.1_4'!GR49</f>
        <v>0</v>
      </c>
      <c r="FS50" s="28">
        <f>'[1]стр.1_4'!GS49</f>
        <v>0</v>
      </c>
      <c r="FV50" s="26">
        <f t="shared" si="0"/>
        <v>-12771038.299999999</v>
      </c>
      <c r="FW50" s="26">
        <f t="shared" si="0"/>
        <v>0</v>
      </c>
      <c r="FX50" s="26">
        <f t="shared" si="0"/>
        <v>0</v>
      </c>
      <c r="GQ50" s="27">
        <f t="shared" si="1"/>
        <v>0</v>
      </c>
      <c r="GR50" s="27">
        <f t="shared" si="2"/>
        <v>0</v>
      </c>
      <c r="GS50" s="27">
        <f t="shared" si="3"/>
        <v>0</v>
      </c>
    </row>
    <row r="51" spans="1:201" s="12" customFormat="1" ht="10.5" customHeight="1">
      <c r="A51" s="62" t="s">
        <v>69</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3"/>
      <c r="BX51" s="64"/>
      <c r="BY51" s="65"/>
      <c r="BZ51" s="65"/>
      <c r="CA51" s="65"/>
      <c r="CB51" s="65"/>
      <c r="CC51" s="65"/>
      <c r="CD51" s="65"/>
      <c r="CE51" s="66"/>
      <c r="CF51" s="67"/>
      <c r="CG51" s="65"/>
      <c r="CH51" s="65"/>
      <c r="CI51" s="65"/>
      <c r="CJ51" s="65"/>
      <c r="CK51" s="65"/>
      <c r="CL51" s="65"/>
      <c r="CM51" s="65"/>
      <c r="CN51" s="65"/>
      <c r="CO51" s="65"/>
      <c r="CP51" s="65"/>
      <c r="CQ51" s="65"/>
      <c r="CR51" s="66"/>
      <c r="CS51" s="67"/>
      <c r="CT51" s="65"/>
      <c r="CU51" s="65"/>
      <c r="CV51" s="65"/>
      <c r="CW51" s="65"/>
      <c r="CX51" s="65"/>
      <c r="CY51" s="65"/>
      <c r="CZ51" s="65"/>
      <c r="DA51" s="65"/>
      <c r="DB51" s="65"/>
      <c r="DC51" s="65"/>
      <c r="DD51" s="65"/>
      <c r="DE51" s="65"/>
      <c r="DF51" s="66"/>
      <c r="DG51" s="93"/>
      <c r="DH51" s="94"/>
      <c r="DI51" s="94"/>
      <c r="DJ51" s="94"/>
      <c r="DK51" s="94"/>
      <c r="DL51" s="94"/>
      <c r="DM51" s="94"/>
      <c r="DN51" s="94"/>
      <c r="DO51" s="94"/>
      <c r="DP51" s="94"/>
      <c r="DQ51" s="94"/>
      <c r="DR51" s="94"/>
      <c r="DS51" s="94"/>
      <c r="DT51" s="94"/>
      <c r="DU51" s="94"/>
      <c r="DV51" s="94"/>
      <c r="DW51" s="95"/>
      <c r="DX51" s="93"/>
      <c r="DY51" s="94"/>
      <c r="DZ51" s="94"/>
      <c r="EA51" s="94"/>
      <c r="EB51" s="94"/>
      <c r="EC51" s="94"/>
      <c r="ED51" s="94"/>
      <c r="EE51" s="94"/>
      <c r="EF51" s="94"/>
      <c r="EG51" s="94"/>
      <c r="EH51" s="94"/>
      <c r="EI51" s="94"/>
      <c r="EJ51" s="94"/>
      <c r="EK51" s="94"/>
      <c r="EL51" s="94"/>
      <c r="EM51" s="94"/>
      <c r="EN51" s="95"/>
      <c r="EO51" s="93"/>
      <c r="EP51" s="94"/>
      <c r="EQ51" s="94"/>
      <c r="ER51" s="94"/>
      <c r="ES51" s="94"/>
      <c r="ET51" s="94"/>
      <c r="EU51" s="94"/>
      <c r="EV51" s="94"/>
      <c r="EW51" s="94"/>
      <c r="EX51" s="94"/>
      <c r="EY51" s="94"/>
      <c r="EZ51" s="94"/>
      <c r="FA51" s="94"/>
      <c r="FB51" s="94"/>
      <c r="FC51" s="94"/>
      <c r="FD51" s="94"/>
      <c r="FE51" s="95"/>
      <c r="FP51" s="15"/>
      <c r="FQ51" s="25">
        <f>'[1]стр.1_4'!GQ50</f>
        <v>0</v>
      </c>
      <c r="FR51" s="29">
        <f>'[1]стр.1_4'!GR50</f>
        <v>0</v>
      </c>
      <c r="FS51" s="29">
        <f>'[1]стр.1_4'!GS50</f>
        <v>0</v>
      </c>
      <c r="FV51" s="26">
        <f t="shared" si="0"/>
        <v>0</v>
      </c>
      <c r="FW51" s="26">
        <f t="shared" si="0"/>
        <v>0</v>
      </c>
      <c r="FX51" s="26">
        <f t="shared" si="0"/>
        <v>0</v>
      </c>
      <c r="GQ51" s="27">
        <f t="shared" si="1"/>
        <v>0</v>
      </c>
      <c r="GR51" s="27">
        <f t="shared" si="2"/>
        <v>0</v>
      </c>
      <c r="GS51" s="27">
        <f t="shared" si="3"/>
        <v>0</v>
      </c>
    </row>
    <row r="52" spans="1:201" s="12" customFormat="1" ht="42" customHeight="1" hidden="1">
      <c r="A52" s="55" t="s">
        <v>333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6"/>
      <c r="BX52" s="57" t="s">
        <v>243</v>
      </c>
      <c r="BY52" s="48"/>
      <c r="BZ52" s="48"/>
      <c r="CA52" s="48"/>
      <c r="CB52" s="48"/>
      <c r="CC52" s="48"/>
      <c r="CD52" s="48"/>
      <c r="CE52" s="49"/>
      <c r="CF52" s="47" t="s">
        <v>65</v>
      </c>
      <c r="CG52" s="48"/>
      <c r="CH52" s="48"/>
      <c r="CI52" s="48"/>
      <c r="CJ52" s="48"/>
      <c r="CK52" s="48"/>
      <c r="CL52" s="48"/>
      <c r="CM52" s="48"/>
      <c r="CN52" s="48"/>
      <c r="CO52" s="48"/>
      <c r="CP52" s="48"/>
      <c r="CQ52" s="48"/>
      <c r="CR52" s="49"/>
      <c r="CS52" s="190" t="s">
        <v>334</v>
      </c>
      <c r="CT52" s="191"/>
      <c r="CU52" s="191"/>
      <c r="CV52" s="191"/>
      <c r="CW52" s="191"/>
      <c r="CX52" s="191"/>
      <c r="CY52" s="191"/>
      <c r="CZ52" s="191"/>
      <c r="DA52" s="191"/>
      <c r="DB52" s="191"/>
      <c r="DC52" s="191"/>
      <c r="DD52" s="191"/>
      <c r="DE52" s="191"/>
      <c r="DF52" s="192"/>
      <c r="DG52" s="44">
        <v>0</v>
      </c>
      <c r="DH52" s="45"/>
      <c r="DI52" s="45"/>
      <c r="DJ52" s="45"/>
      <c r="DK52" s="45"/>
      <c r="DL52" s="45"/>
      <c r="DM52" s="45"/>
      <c r="DN52" s="45"/>
      <c r="DO52" s="45"/>
      <c r="DP52" s="45"/>
      <c r="DQ52" s="45"/>
      <c r="DR52" s="45"/>
      <c r="DS52" s="45"/>
      <c r="DT52" s="45"/>
      <c r="DU52" s="45"/>
      <c r="DV52" s="45"/>
      <c r="DW52" s="50"/>
      <c r="DX52" s="44">
        <v>0</v>
      </c>
      <c r="DY52" s="45"/>
      <c r="DZ52" s="45"/>
      <c r="EA52" s="45"/>
      <c r="EB52" s="45"/>
      <c r="EC52" s="45"/>
      <c r="ED52" s="45"/>
      <c r="EE52" s="45"/>
      <c r="EF52" s="45"/>
      <c r="EG52" s="45"/>
      <c r="EH52" s="45"/>
      <c r="EI52" s="45"/>
      <c r="EJ52" s="45"/>
      <c r="EK52" s="45"/>
      <c r="EL52" s="45"/>
      <c r="EM52" s="45"/>
      <c r="EN52" s="50"/>
      <c r="EO52" s="44">
        <v>0</v>
      </c>
      <c r="EP52" s="45"/>
      <c r="EQ52" s="45"/>
      <c r="ER52" s="45"/>
      <c r="ES52" s="45"/>
      <c r="ET52" s="45"/>
      <c r="EU52" s="45"/>
      <c r="EV52" s="45"/>
      <c r="EW52" s="45"/>
      <c r="EX52" s="45"/>
      <c r="EY52" s="45"/>
      <c r="EZ52" s="45"/>
      <c r="FA52" s="45"/>
      <c r="FB52" s="45"/>
      <c r="FC52" s="45"/>
      <c r="FD52" s="45"/>
      <c r="FE52" s="50"/>
      <c r="FP52" s="15"/>
      <c r="FQ52" s="25">
        <f>'[1]стр.1_4'!GQ51</f>
        <v>2262899.24</v>
      </c>
      <c r="FR52" s="29">
        <f>'[1]стр.1_4'!GR51</f>
        <v>0</v>
      </c>
      <c r="FS52" s="29">
        <f>'[1]стр.1_4'!GS51</f>
        <v>0</v>
      </c>
      <c r="FV52" s="26">
        <f t="shared" si="0"/>
        <v>-2262899.24</v>
      </c>
      <c r="FW52" s="26">
        <f t="shared" si="0"/>
        <v>0</v>
      </c>
      <c r="FX52" s="26">
        <f t="shared" si="0"/>
        <v>0</v>
      </c>
      <c r="GQ52" s="27">
        <f t="shared" si="1"/>
        <v>0</v>
      </c>
      <c r="GR52" s="27">
        <f t="shared" si="2"/>
        <v>0</v>
      </c>
      <c r="GS52" s="27">
        <f t="shared" si="3"/>
        <v>0</v>
      </c>
    </row>
    <row r="53" spans="1:201" s="12" customFormat="1" ht="42" customHeight="1" hidden="1">
      <c r="A53" s="55" t="s">
        <v>344</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6"/>
      <c r="BX53" s="57" t="s">
        <v>243</v>
      </c>
      <c r="BY53" s="48"/>
      <c r="BZ53" s="48"/>
      <c r="CA53" s="48"/>
      <c r="CB53" s="48"/>
      <c r="CC53" s="48"/>
      <c r="CD53" s="48"/>
      <c r="CE53" s="49"/>
      <c r="CF53" s="47" t="s">
        <v>65</v>
      </c>
      <c r="CG53" s="48"/>
      <c r="CH53" s="48"/>
      <c r="CI53" s="48"/>
      <c r="CJ53" s="48"/>
      <c r="CK53" s="48"/>
      <c r="CL53" s="48"/>
      <c r="CM53" s="48"/>
      <c r="CN53" s="48"/>
      <c r="CO53" s="48"/>
      <c r="CP53" s="48"/>
      <c r="CQ53" s="48"/>
      <c r="CR53" s="49"/>
      <c r="CS53" s="190" t="s">
        <v>345</v>
      </c>
      <c r="CT53" s="191"/>
      <c r="CU53" s="191"/>
      <c r="CV53" s="191"/>
      <c r="CW53" s="191"/>
      <c r="CX53" s="191"/>
      <c r="CY53" s="191"/>
      <c r="CZ53" s="191"/>
      <c r="DA53" s="191"/>
      <c r="DB53" s="191"/>
      <c r="DC53" s="191"/>
      <c r="DD53" s="191"/>
      <c r="DE53" s="191"/>
      <c r="DF53" s="192"/>
      <c r="DG53" s="44">
        <v>0</v>
      </c>
      <c r="DH53" s="45"/>
      <c r="DI53" s="45"/>
      <c r="DJ53" s="45"/>
      <c r="DK53" s="45"/>
      <c r="DL53" s="45"/>
      <c r="DM53" s="45"/>
      <c r="DN53" s="45"/>
      <c r="DO53" s="45"/>
      <c r="DP53" s="45"/>
      <c r="DQ53" s="45"/>
      <c r="DR53" s="45"/>
      <c r="DS53" s="45"/>
      <c r="DT53" s="45"/>
      <c r="DU53" s="45"/>
      <c r="DV53" s="45"/>
      <c r="DW53" s="50"/>
      <c r="DX53" s="44">
        <v>0</v>
      </c>
      <c r="DY53" s="45"/>
      <c r="DZ53" s="45"/>
      <c r="EA53" s="45"/>
      <c r="EB53" s="45"/>
      <c r="EC53" s="45"/>
      <c r="ED53" s="45"/>
      <c r="EE53" s="45"/>
      <c r="EF53" s="45"/>
      <c r="EG53" s="45"/>
      <c r="EH53" s="45"/>
      <c r="EI53" s="45"/>
      <c r="EJ53" s="45"/>
      <c r="EK53" s="45"/>
      <c r="EL53" s="45"/>
      <c r="EM53" s="45"/>
      <c r="EN53" s="50"/>
      <c r="EO53" s="44">
        <v>0</v>
      </c>
      <c r="EP53" s="45"/>
      <c r="EQ53" s="45"/>
      <c r="ER53" s="45"/>
      <c r="ES53" s="45"/>
      <c r="ET53" s="45"/>
      <c r="EU53" s="45"/>
      <c r="EV53" s="45"/>
      <c r="EW53" s="45"/>
      <c r="EX53" s="45"/>
      <c r="EY53" s="45"/>
      <c r="EZ53" s="45"/>
      <c r="FA53" s="45"/>
      <c r="FB53" s="45"/>
      <c r="FC53" s="45"/>
      <c r="FD53" s="45"/>
      <c r="FE53" s="50"/>
      <c r="FP53" s="15"/>
      <c r="FQ53" s="25">
        <f>'[1]стр.1_4'!GQ52</f>
        <v>273000</v>
      </c>
      <c r="FR53" s="29">
        <f>'[1]стр.1_4'!GR52</f>
        <v>0</v>
      </c>
      <c r="FS53" s="29">
        <f>'[1]стр.1_4'!GS52</f>
        <v>0</v>
      </c>
      <c r="FV53" s="26">
        <f t="shared" si="0"/>
        <v>-273000</v>
      </c>
      <c r="FW53" s="26">
        <f t="shared" si="0"/>
        <v>0</v>
      </c>
      <c r="FX53" s="26">
        <f t="shared" si="0"/>
        <v>0</v>
      </c>
      <c r="GQ53" s="27">
        <f t="shared" si="1"/>
        <v>0</v>
      </c>
      <c r="GR53" s="27">
        <f t="shared" si="2"/>
        <v>0</v>
      </c>
      <c r="GS53" s="27">
        <f t="shared" si="3"/>
        <v>0</v>
      </c>
    </row>
    <row r="54" spans="1:201" s="12" customFormat="1" ht="42" customHeight="1" hidden="1">
      <c r="A54" s="55" t="s">
        <v>344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6"/>
      <c r="BX54" s="57" t="s">
        <v>243</v>
      </c>
      <c r="BY54" s="48"/>
      <c r="BZ54" s="48"/>
      <c r="CA54" s="48"/>
      <c r="CB54" s="48"/>
      <c r="CC54" s="48"/>
      <c r="CD54" s="48"/>
      <c r="CE54" s="49"/>
      <c r="CF54" s="47" t="s">
        <v>65</v>
      </c>
      <c r="CG54" s="48"/>
      <c r="CH54" s="48"/>
      <c r="CI54" s="48"/>
      <c r="CJ54" s="48"/>
      <c r="CK54" s="48"/>
      <c r="CL54" s="48"/>
      <c r="CM54" s="48"/>
      <c r="CN54" s="48"/>
      <c r="CO54" s="48"/>
      <c r="CP54" s="48"/>
      <c r="CQ54" s="48"/>
      <c r="CR54" s="49"/>
      <c r="CS54" s="190" t="s">
        <v>346</v>
      </c>
      <c r="CT54" s="191"/>
      <c r="CU54" s="191"/>
      <c r="CV54" s="191"/>
      <c r="CW54" s="191"/>
      <c r="CX54" s="191"/>
      <c r="CY54" s="191"/>
      <c r="CZ54" s="191"/>
      <c r="DA54" s="191"/>
      <c r="DB54" s="191"/>
      <c r="DC54" s="191"/>
      <c r="DD54" s="191"/>
      <c r="DE54" s="191"/>
      <c r="DF54" s="192"/>
      <c r="DG54" s="44">
        <v>0</v>
      </c>
      <c r="DH54" s="45"/>
      <c r="DI54" s="45"/>
      <c r="DJ54" s="45"/>
      <c r="DK54" s="45"/>
      <c r="DL54" s="45"/>
      <c r="DM54" s="45"/>
      <c r="DN54" s="45"/>
      <c r="DO54" s="45"/>
      <c r="DP54" s="45"/>
      <c r="DQ54" s="45"/>
      <c r="DR54" s="45"/>
      <c r="DS54" s="45"/>
      <c r="DT54" s="45"/>
      <c r="DU54" s="45"/>
      <c r="DV54" s="45"/>
      <c r="DW54" s="50"/>
      <c r="DX54" s="44">
        <v>0</v>
      </c>
      <c r="DY54" s="45"/>
      <c r="DZ54" s="45"/>
      <c r="EA54" s="45"/>
      <c r="EB54" s="45"/>
      <c r="EC54" s="45"/>
      <c r="ED54" s="45"/>
      <c r="EE54" s="45"/>
      <c r="EF54" s="45"/>
      <c r="EG54" s="45"/>
      <c r="EH54" s="45"/>
      <c r="EI54" s="45"/>
      <c r="EJ54" s="45"/>
      <c r="EK54" s="45"/>
      <c r="EL54" s="45"/>
      <c r="EM54" s="45"/>
      <c r="EN54" s="50"/>
      <c r="EO54" s="44">
        <v>0</v>
      </c>
      <c r="EP54" s="45"/>
      <c r="EQ54" s="45"/>
      <c r="ER54" s="45"/>
      <c r="ES54" s="45"/>
      <c r="ET54" s="45"/>
      <c r="EU54" s="45"/>
      <c r="EV54" s="45"/>
      <c r="EW54" s="45"/>
      <c r="EX54" s="45"/>
      <c r="EY54" s="45"/>
      <c r="EZ54" s="45"/>
      <c r="FA54" s="45"/>
      <c r="FB54" s="45"/>
      <c r="FC54" s="45"/>
      <c r="FD54" s="45"/>
      <c r="FE54" s="50"/>
      <c r="FP54" s="15"/>
      <c r="FQ54" s="25">
        <f>'[1]стр.1_4'!GQ53</f>
        <v>273000</v>
      </c>
      <c r="FR54" s="29">
        <f>'[1]стр.1_4'!GR53</f>
        <v>0</v>
      </c>
      <c r="FS54" s="29">
        <f>'[1]стр.1_4'!GS53</f>
        <v>0</v>
      </c>
      <c r="FV54" s="26">
        <f t="shared" si="0"/>
        <v>-273000</v>
      </c>
      <c r="FW54" s="26">
        <f t="shared" si="0"/>
        <v>0</v>
      </c>
      <c r="FX54" s="26">
        <f t="shared" si="0"/>
        <v>0</v>
      </c>
      <c r="GQ54" s="27">
        <f t="shared" si="1"/>
        <v>0</v>
      </c>
      <c r="GR54" s="27">
        <f t="shared" si="2"/>
        <v>0</v>
      </c>
      <c r="GS54" s="27">
        <f t="shared" si="3"/>
        <v>0</v>
      </c>
    </row>
    <row r="55" spans="1:201" s="12" customFormat="1" ht="42" customHeight="1" hidden="1">
      <c r="A55" s="55" t="s">
        <v>343</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6"/>
      <c r="BX55" s="57" t="s">
        <v>243</v>
      </c>
      <c r="BY55" s="48"/>
      <c r="BZ55" s="48"/>
      <c r="CA55" s="48"/>
      <c r="CB55" s="48"/>
      <c r="CC55" s="48"/>
      <c r="CD55" s="48"/>
      <c r="CE55" s="49"/>
      <c r="CF55" s="47" t="s">
        <v>65</v>
      </c>
      <c r="CG55" s="48"/>
      <c r="CH55" s="48"/>
      <c r="CI55" s="48"/>
      <c r="CJ55" s="48"/>
      <c r="CK55" s="48"/>
      <c r="CL55" s="48"/>
      <c r="CM55" s="48"/>
      <c r="CN55" s="48"/>
      <c r="CO55" s="48"/>
      <c r="CP55" s="48"/>
      <c r="CQ55" s="48"/>
      <c r="CR55" s="49"/>
      <c r="CS55" s="190" t="s">
        <v>342</v>
      </c>
      <c r="CT55" s="191"/>
      <c r="CU55" s="191"/>
      <c r="CV55" s="191"/>
      <c r="CW55" s="191"/>
      <c r="CX55" s="191"/>
      <c r="CY55" s="191"/>
      <c r="CZ55" s="191"/>
      <c r="DA55" s="191"/>
      <c r="DB55" s="191"/>
      <c r="DC55" s="191"/>
      <c r="DD55" s="191"/>
      <c r="DE55" s="191"/>
      <c r="DF55" s="192"/>
      <c r="DG55" s="44">
        <v>0</v>
      </c>
      <c r="DH55" s="45"/>
      <c r="DI55" s="45"/>
      <c r="DJ55" s="45"/>
      <c r="DK55" s="45"/>
      <c r="DL55" s="45"/>
      <c r="DM55" s="45"/>
      <c r="DN55" s="45"/>
      <c r="DO55" s="45"/>
      <c r="DP55" s="45"/>
      <c r="DQ55" s="45"/>
      <c r="DR55" s="45"/>
      <c r="DS55" s="45"/>
      <c r="DT55" s="45"/>
      <c r="DU55" s="45"/>
      <c r="DV55" s="45"/>
      <c r="DW55" s="50"/>
      <c r="DX55" s="44">
        <v>0</v>
      </c>
      <c r="DY55" s="45"/>
      <c r="DZ55" s="45"/>
      <c r="EA55" s="45"/>
      <c r="EB55" s="45"/>
      <c r="EC55" s="45"/>
      <c r="ED55" s="45"/>
      <c r="EE55" s="45"/>
      <c r="EF55" s="45"/>
      <c r="EG55" s="45"/>
      <c r="EH55" s="45"/>
      <c r="EI55" s="45"/>
      <c r="EJ55" s="45"/>
      <c r="EK55" s="45"/>
      <c r="EL55" s="45"/>
      <c r="EM55" s="45"/>
      <c r="EN55" s="50"/>
      <c r="EO55" s="44">
        <v>0</v>
      </c>
      <c r="EP55" s="45"/>
      <c r="EQ55" s="45"/>
      <c r="ER55" s="45"/>
      <c r="ES55" s="45"/>
      <c r="ET55" s="45"/>
      <c r="EU55" s="45"/>
      <c r="EV55" s="45"/>
      <c r="EW55" s="45"/>
      <c r="EX55" s="45"/>
      <c r="EY55" s="45"/>
      <c r="EZ55" s="45"/>
      <c r="FA55" s="45"/>
      <c r="FB55" s="45"/>
      <c r="FC55" s="45"/>
      <c r="FD55" s="45"/>
      <c r="FE55" s="50"/>
      <c r="FP55" s="15"/>
      <c r="FQ55" s="25">
        <f>'[1]стр.1_4'!GQ54</f>
        <v>372584</v>
      </c>
      <c r="FR55" s="29">
        <f>'[1]стр.1_4'!GR54</f>
        <v>0</v>
      </c>
      <c r="FS55" s="29">
        <f>'[1]стр.1_4'!GS54</f>
        <v>0</v>
      </c>
      <c r="FV55" s="26">
        <f t="shared" si="0"/>
        <v>-372584</v>
      </c>
      <c r="FW55" s="26">
        <f t="shared" si="0"/>
        <v>0</v>
      </c>
      <c r="FX55" s="26">
        <f t="shared" si="0"/>
        <v>0</v>
      </c>
      <c r="GQ55" s="27">
        <f t="shared" si="1"/>
        <v>0</v>
      </c>
      <c r="GR55" s="27">
        <f t="shared" si="2"/>
        <v>0</v>
      </c>
      <c r="GS55" s="27">
        <f t="shared" si="3"/>
        <v>0</v>
      </c>
    </row>
    <row r="56" spans="1:201" s="12" customFormat="1" ht="42" customHeight="1" hidden="1">
      <c r="A56" s="55" t="s">
        <v>343</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6"/>
      <c r="BX56" s="57" t="s">
        <v>243</v>
      </c>
      <c r="BY56" s="48"/>
      <c r="BZ56" s="48"/>
      <c r="CA56" s="48"/>
      <c r="CB56" s="48"/>
      <c r="CC56" s="48"/>
      <c r="CD56" s="48"/>
      <c r="CE56" s="49"/>
      <c r="CF56" s="47" t="s">
        <v>65</v>
      </c>
      <c r="CG56" s="48"/>
      <c r="CH56" s="48"/>
      <c r="CI56" s="48"/>
      <c r="CJ56" s="48"/>
      <c r="CK56" s="48"/>
      <c r="CL56" s="48"/>
      <c r="CM56" s="48"/>
      <c r="CN56" s="48"/>
      <c r="CO56" s="48"/>
      <c r="CP56" s="48"/>
      <c r="CQ56" s="48"/>
      <c r="CR56" s="49"/>
      <c r="CS56" s="190" t="s">
        <v>341</v>
      </c>
      <c r="CT56" s="191"/>
      <c r="CU56" s="191"/>
      <c r="CV56" s="191"/>
      <c r="CW56" s="191"/>
      <c r="CX56" s="191"/>
      <c r="CY56" s="191"/>
      <c r="CZ56" s="191"/>
      <c r="DA56" s="191"/>
      <c r="DB56" s="191"/>
      <c r="DC56" s="191"/>
      <c r="DD56" s="191"/>
      <c r="DE56" s="191"/>
      <c r="DF56" s="192"/>
      <c r="DG56" s="44">
        <v>0</v>
      </c>
      <c r="DH56" s="45"/>
      <c r="DI56" s="45"/>
      <c r="DJ56" s="45"/>
      <c r="DK56" s="45"/>
      <c r="DL56" s="45"/>
      <c r="DM56" s="45"/>
      <c r="DN56" s="45"/>
      <c r="DO56" s="45"/>
      <c r="DP56" s="45"/>
      <c r="DQ56" s="45"/>
      <c r="DR56" s="45"/>
      <c r="DS56" s="45"/>
      <c r="DT56" s="45"/>
      <c r="DU56" s="45"/>
      <c r="DV56" s="45"/>
      <c r="DW56" s="50"/>
      <c r="DX56" s="44">
        <v>0</v>
      </c>
      <c r="DY56" s="45"/>
      <c r="DZ56" s="45"/>
      <c r="EA56" s="45"/>
      <c r="EB56" s="45"/>
      <c r="EC56" s="45"/>
      <c r="ED56" s="45"/>
      <c r="EE56" s="45"/>
      <c r="EF56" s="45"/>
      <c r="EG56" s="45"/>
      <c r="EH56" s="45"/>
      <c r="EI56" s="45"/>
      <c r="EJ56" s="45"/>
      <c r="EK56" s="45"/>
      <c r="EL56" s="45"/>
      <c r="EM56" s="45"/>
      <c r="EN56" s="50"/>
      <c r="EO56" s="44">
        <v>0</v>
      </c>
      <c r="EP56" s="45"/>
      <c r="EQ56" s="45"/>
      <c r="ER56" s="45"/>
      <c r="ES56" s="45"/>
      <c r="ET56" s="45"/>
      <c r="EU56" s="45"/>
      <c r="EV56" s="45"/>
      <c r="EW56" s="45"/>
      <c r="EX56" s="45"/>
      <c r="EY56" s="45"/>
      <c r="EZ56" s="45"/>
      <c r="FA56" s="45"/>
      <c r="FB56" s="45"/>
      <c r="FC56" s="45"/>
      <c r="FD56" s="45"/>
      <c r="FE56" s="50"/>
      <c r="FP56" s="15"/>
      <c r="FQ56" s="25">
        <f>'[1]стр.1_4'!GQ55</f>
        <v>1970010</v>
      </c>
      <c r="FR56" s="29">
        <f>'[1]стр.1_4'!GR55</f>
        <v>0</v>
      </c>
      <c r="FS56" s="29">
        <f>'[1]стр.1_4'!GS55</f>
        <v>0</v>
      </c>
      <c r="FV56" s="26">
        <f t="shared" si="0"/>
        <v>-1970010</v>
      </c>
      <c r="FW56" s="26">
        <f t="shared" si="0"/>
        <v>0</v>
      </c>
      <c r="FX56" s="26">
        <f t="shared" si="0"/>
        <v>0</v>
      </c>
      <c r="GQ56" s="27">
        <f t="shared" si="1"/>
        <v>0</v>
      </c>
      <c r="GR56" s="27">
        <f t="shared" si="2"/>
        <v>0</v>
      </c>
      <c r="GS56" s="27">
        <f t="shared" si="3"/>
        <v>0</v>
      </c>
    </row>
    <row r="57" spans="1:201" s="12" customFormat="1" ht="42" customHeight="1" hidden="1">
      <c r="A57" s="55" t="s">
        <v>339</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6"/>
      <c r="BX57" s="57" t="s">
        <v>243</v>
      </c>
      <c r="BY57" s="48"/>
      <c r="BZ57" s="48"/>
      <c r="CA57" s="48"/>
      <c r="CB57" s="48"/>
      <c r="CC57" s="48"/>
      <c r="CD57" s="48"/>
      <c r="CE57" s="49"/>
      <c r="CF57" s="47" t="s">
        <v>65</v>
      </c>
      <c r="CG57" s="48"/>
      <c r="CH57" s="48"/>
      <c r="CI57" s="48"/>
      <c r="CJ57" s="48"/>
      <c r="CK57" s="48"/>
      <c r="CL57" s="48"/>
      <c r="CM57" s="48"/>
      <c r="CN57" s="48"/>
      <c r="CO57" s="48"/>
      <c r="CP57" s="48"/>
      <c r="CQ57" s="48"/>
      <c r="CR57" s="49"/>
      <c r="CS57" s="190" t="s">
        <v>340</v>
      </c>
      <c r="CT57" s="191"/>
      <c r="CU57" s="191"/>
      <c r="CV57" s="191"/>
      <c r="CW57" s="191"/>
      <c r="CX57" s="191"/>
      <c r="CY57" s="191"/>
      <c r="CZ57" s="191"/>
      <c r="DA57" s="191"/>
      <c r="DB57" s="191"/>
      <c r="DC57" s="191"/>
      <c r="DD57" s="191"/>
      <c r="DE57" s="191"/>
      <c r="DF57" s="192"/>
      <c r="DG57" s="44">
        <v>0</v>
      </c>
      <c r="DH57" s="45"/>
      <c r="DI57" s="45"/>
      <c r="DJ57" s="45"/>
      <c r="DK57" s="45"/>
      <c r="DL57" s="45"/>
      <c r="DM57" s="45"/>
      <c r="DN57" s="45"/>
      <c r="DO57" s="45"/>
      <c r="DP57" s="45"/>
      <c r="DQ57" s="45"/>
      <c r="DR57" s="45"/>
      <c r="DS57" s="45"/>
      <c r="DT57" s="45"/>
      <c r="DU57" s="45"/>
      <c r="DV57" s="45"/>
      <c r="DW57" s="50"/>
      <c r="DX57" s="44">
        <v>0</v>
      </c>
      <c r="DY57" s="45"/>
      <c r="DZ57" s="45"/>
      <c r="EA57" s="45"/>
      <c r="EB57" s="45"/>
      <c r="EC57" s="45"/>
      <c r="ED57" s="45"/>
      <c r="EE57" s="45"/>
      <c r="EF57" s="45"/>
      <c r="EG57" s="45"/>
      <c r="EH57" s="45"/>
      <c r="EI57" s="45"/>
      <c r="EJ57" s="45"/>
      <c r="EK57" s="45"/>
      <c r="EL57" s="45"/>
      <c r="EM57" s="45"/>
      <c r="EN57" s="50"/>
      <c r="EO57" s="44">
        <v>0</v>
      </c>
      <c r="EP57" s="45"/>
      <c r="EQ57" s="45"/>
      <c r="ER57" s="45"/>
      <c r="ES57" s="45"/>
      <c r="ET57" s="45"/>
      <c r="EU57" s="45"/>
      <c r="EV57" s="45"/>
      <c r="EW57" s="45"/>
      <c r="EX57" s="45"/>
      <c r="EY57" s="45"/>
      <c r="EZ57" s="45"/>
      <c r="FA57" s="45"/>
      <c r="FB57" s="45"/>
      <c r="FC57" s="45"/>
      <c r="FD57" s="45"/>
      <c r="FE57" s="50"/>
      <c r="FP57" s="15"/>
      <c r="FQ57" s="25">
        <f>'[1]стр.1_4'!GQ56</f>
        <v>1476724.84</v>
      </c>
      <c r="FR57" s="29">
        <f>'[1]стр.1_4'!GR56</f>
        <v>0</v>
      </c>
      <c r="FS57" s="29">
        <f>'[1]стр.1_4'!GS56</f>
        <v>0</v>
      </c>
      <c r="FV57" s="26">
        <f t="shared" si="0"/>
        <v>-1476724.84</v>
      </c>
      <c r="FW57" s="26">
        <f t="shared" si="0"/>
        <v>0</v>
      </c>
      <c r="FX57" s="26">
        <f t="shared" si="0"/>
        <v>0</v>
      </c>
      <c r="GQ57" s="27">
        <f t="shared" si="1"/>
        <v>0</v>
      </c>
      <c r="GR57" s="27">
        <f t="shared" si="2"/>
        <v>0</v>
      </c>
      <c r="GS57" s="27">
        <f t="shared" si="3"/>
        <v>0</v>
      </c>
    </row>
    <row r="58" spans="1:201" s="12" customFormat="1" ht="42" customHeight="1" hidden="1">
      <c r="A58" s="55" t="s">
        <v>337</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6"/>
      <c r="BX58" s="57" t="s">
        <v>243</v>
      </c>
      <c r="BY58" s="48"/>
      <c r="BZ58" s="48"/>
      <c r="CA58" s="48"/>
      <c r="CB58" s="48"/>
      <c r="CC58" s="48"/>
      <c r="CD58" s="48"/>
      <c r="CE58" s="49"/>
      <c r="CF58" s="47" t="s">
        <v>65</v>
      </c>
      <c r="CG58" s="48"/>
      <c r="CH58" s="48"/>
      <c r="CI58" s="48"/>
      <c r="CJ58" s="48"/>
      <c r="CK58" s="48"/>
      <c r="CL58" s="48"/>
      <c r="CM58" s="48"/>
      <c r="CN58" s="48"/>
      <c r="CO58" s="48"/>
      <c r="CP58" s="48"/>
      <c r="CQ58" s="48"/>
      <c r="CR58" s="49"/>
      <c r="CS58" s="190" t="s">
        <v>338</v>
      </c>
      <c r="CT58" s="191"/>
      <c r="CU58" s="191"/>
      <c r="CV58" s="191"/>
      <c r="CW58" s="191"/>
      <c r="CX58" s="191"/>
      <c r="CY58" s="191"/>
      <c r="CZ58" s="191"/>
      <c r="DA58" s="191"/>
      <c r="DB58" s="191"/>
      <c r="DC58" s="191"/>
      <c r="DD58" s="191"/>
      <c r="DE58" s="191"/>
      <c r="DF58" s="192"/>
      <c r="DG58" s="44">
        <v>0</v>
      </c>
      <c r="DH58" s="45"/>
      <c r="DI58" s="45"/>
      <c r="DJ58" s="45"/>
      <c r="DK58" s="45"/>
      <c r="DL58" s="45"/>
      <c r="DM58" s="45"/>
      <c r="DN58" s="45"/>
      <c r="DO58" s="45"/>
      <c r="DP58" s="45"/>
      <c r="DQ58" s="45"/>
      <c r="DR58" s="45"/>
      <c r="DS58" s="45"/>
      <c r="DT58" s="45"/>
      <c r="DU58" s="45"/>
      <c r="DV58" s="45"/>
      <c r="DW58" s="50"/>
      <c r="DX58" s="44">
        <v>0</v>
      </c>
      <c r="DY58" s="45"/>
      <c r="DZ58" s="45"/>
      <c r="EA58" s="45"/>
      <c r="EB58" s="45"/>
      <c r="EC58" s="45"/>
      <c r="ED58" s="45"/>
      <c r="EE58" s="45"/>
      <c r="EF58" s="45"/>
      <c r="EG58" s="45"/>
      <c r="EH58" s="45"/>
      <c r="EI58" s="45"/>
      <c r="EJ58" s="45"/>
      <c r="EK58" s="45"/>
      <c r="EL58" s="45"/>
      <c r="EM58" s="45"/>
      <c r="EN58" s="50"/>
      <c r="EO58" s="44">
        <v>0</v>
      </c>
      <c r="EP58" s="45"/>
      <c r="EQ58" s="45"/>
      <c r="ER58" s="45"/>
      <c r="ES58" s="45"/>
      <c r="ET58" s="45"/>
      <c r="EU58" s="45"/>
      <c r="EV58" s="45"/>
      <c r="EW58" s="45"/>
      <c r="EX58" s="45"/>
      <c r="EY58" s="45"/>
      <c r="EZ58" s="45"/>
      <c r="FA58" s="45"/>
      <c r="FB58" s="45"/>
      <c r="FC58" s="45"/>
      <c r="FD58" s="45"/>
      <c r="FE58" s="50"/>
      <c r="FP58" s="15"/>
      <c r="FQ58" s="25">
        <f>'[1]стр.1_4'!GQ57</f>
        <v>343446.46</v>
      </c>
      <c r="FR58" s="29">
        <f>'[1]стр.1_4'!GR57</f>
        <v>0</v>
      </c>
      <c r="FS58" s="29">
        <f>'[1]стр.1_4'!GS57</f>
        <v>0</v>
      </c>
      <c r="FV58" s="26">
        <f t="shared" si="0"/>
        <v>-343446.46</v>
      </c>
      <c r="FW58" s="26">
        <f t="shared" si="0"/>
        <v>0</v>
      </c>
      <c r="FX58" s="26">
        <f t="shared" si="0"/>
        <v>0</v>
      </c>
      <c r="GQ58" s="27">
        <f t="shared" si="1"/>
        <v>0</v>
      </c>
      <c r="GR58" s="27">
        <f t="shared" si="2"/>
        <v>0</v>
      </c>
      <c r="GS58" s="27">
        <f t="shared" si="3"/>
        <v>0</v>
      </c>
    </row>
    <row r="59" spans="1:201" s="12" customFormat="1" ht="78" customHeight="1" hidden="1">
      <c r="A59" s="55" t="s">
        <v>335</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6"/>
      <c r="BX59" s="57" t="s">
        <v>243</v>
      </c>
      <c r="BY59" s="48"/>
      <c r="BZ59" s="48"/>
      <c r="CA59" s="48"/>
      <c r="CB59" s="48"/>
      <c r="CC59" s="48"/>
      <c r="CD59" s="48"/>
      <c r="CE59" s="49"/>
      <c r="CF59" s="47" t="s">
        <v>65</v>
      </c>
      <c r="CG59" s="48"/>
      <c r="CH59" s="48"/>
      <c r="CI59" s="48"/>
      <c r="CJ59" s="48"/>
      <c r="CK59" s="48"/>
      <c r="CL59" s="48"/>
      <c r="CM59" s="48"/>
      <c r="CN59" s="48"/>
      <c r="CO59" s="48"/>
      <c r="CP59" s="48"/>
      <c r="CQ59" s="48"/>
      <c r="CR59" s="49"/>
      <c r="CS59" s="190" t="s">
        <v>336</v>
      </c>
      <c r="CT59" s="191"/>
      <c r="CU59" s="191"/>
      <c r="CV59" s="191"/>
      <c r="CW59" s="191"/>
      <c r="CX59" s="191"/>
      <c r="CY59" s="191"/>
      <c r="CZ59" s="191"/>
      <c r="DA59" s="191"/>
      <c r="DB59" s="191"/>
      <c r="DC59" s="191"/>
      <c r="DD59" s="191"/>
      <c r="DE59" s="191"/>
      <c r="DF59" s="192"/>
      <c r="DG59" s="44">
        <v>0</v>
      </c>
      <c r="DH59" s="45"/>
      <c r="DI59" s="45"/>
      <c r="DJ59" s="45"/>
      <c r="DK59" s="45"/>
      <c r="DL59" s="45"/>
      <c r="DM59" s="45"/>
      <c r="DN59" s="45"/>
      <c r="DO59" s="45"/>
      <c r="DP59" s="45"/>
      <c r="DQ59" s="45"/>
      <c r="DR59" s="45"/>
      <c r="DS59" s="45"/>
      <c r="DT59" s="45"/>
      <c r="DU59" s="45"/>
      <c r="DV59" s="45"/>
      <c r="DW59" s="50"/>
      <c r="DX59" s="44">
        <v>0</v>
      </c>
      <c r="DY59" s="45"/>
      <c r="DZ59" s="45"/>
      <c r="EA59" s="45"/>
      <c r="EB59" s="45"/>
      <c r="EC59" s="45"/>
      <c r="ED59" s="45"/>
      <c r="EE59" s="45"/>
      <c r="EF59" s="45"/>
      <c r="EG59" s="45"/>
      <c r="EH59" s="45"/>
      <c r="EI59" s="45"/>
      <c r="EJ59" s="45"/>
      <c r="EK59" s="45"/>
      <c r="EL59" s="45"/>
      <c r="EM59" s="45"/>
      <c r="EN59" s="50"/>
      <c r="EO59" s="44">
        <v>0</v>
      </c>
      <c r="EP59" s="45"/>
      <c r="EQ59" s="45"/>
      <c r="ER59" s="45"/>
      <c r="ES59" s="45"/>
      <c r="ET59" s="45"/>
      <c r="EU59" s="45"/>
      <c r="EV59" s="45"/>
      <c r="EW59" s="45"/>
      <c r="EX59" s="45"/>
      <c r="EY59" s="45"/>
      <c r="EZ59" s="45"/>
      <c r="FA59" s="45"/>
      <c r="FB59" s="45"/>
      <c r="FC59" s="45"/>
      <c r="FD59" s="45"/>
      <c r="FE59" s="50"/>
      <c r="FP59" s="15"/>
      <c r="FQ59" s="25">
        <f>'[1]стр.1_4'!GQ58</f>
        <v>1886598</v>
      </c>
      <c r="FR59" s="29">
        <f>'[1]стр.1_4'!GR58</f>
        <v>0</v>
      </c>
      <c r="FS59" s="29">
        <f>'[1]стр.1_4'!GS58</f>
        <v>0</v>
      </c>
      <c r="FV59" s="26">
        <f t="shared" si="0"/>
        <v>-1886598</v>
      </c>
      <c r="FW59" s="26">
        <f t="shared" si="0"/>
        <v>0</v>
      </c>
      <c r="FX59" s="26">
        <f t="shared" si="0"/>
        <v>0</v>
      </c>
      <c r="GQ59" s="27">
        <f t="shared" si="1"/>
        <v>0</v>
      </c>
      <c r="GR59" s="27">
        <f t="shared" si="2"/>
        <v>0</v>
      </c>
      <c r="GS59" s="27">
        <f t="shared" si="3"/>
        <v>0</v>
      </c>
    </row>
    <row r="60" spans="1:201" s="12" customFormat="1" ht="32.25" customHeight="1" hidden="1">
      <c r="A60" s="54" t="s">
        <v>330</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6"/>
      <c r="BX60" s="57" t="s">
        <v>243</v>
      </c>
      <c r="BY60" s="48"/>
      <c r="BZ60" s="48"/>
      <c r="CA60" s="48"/>
      <c r="CB60" s="48"/>
      <c r="CC60" s="48"/>
      <c r="CD60" s="48"/>
      <c r="CE60" s="49"/>
      <c r="CF60" s="47" t="s">
        <v>65</v>
      </c>
      <c r="CG60" s="48"/>
      <c r="CH60" s="48"/>
      <c r="CI60" s="48"/>
      <c r="CJ60" s="48"/>
      <c r="CK60" s="48"/>
      <c r="CL60" s="48"/>
      <c r="CM60" s="48"/>
      <c r="CN60" s="48"/>
      <c r="CO60" s="48"/>
      <c r="CP60" s="48"/>
      <c r="CQ60" s="48"/>
      <c r="CR60" s="49"/>
      <c r="CS60" s="47" t="s">
        <v>331</v>
      </c>
      <c r="CT60" s="48"/>
      <c r="CU60" s="48"/>
      <c r="CV60" s="48"/>
      <c r="CW60" s="48"/>
      <c r="CX60" s="48"/>
      <c r="CY60" s="48"/>
      <c r="CZ60" s="48"/>
      <c r="DA60" s="48"/>
      <c r="DB60" s="48"/>
      <c r="DC60" s="48"/>
      <c r="DD60" s="48"/>
      <c r="DE60" s="48"/>
      <c r="DF60" s="49"/>
      <c r="DG60" s="44">
        <v>0</v>
      </c>
      <c r="DH60" s="45"/>
      <c r="DI60" s="45"/>
      <c r="DJ60" s="45"/>
      <c r="DK60" s="45"/>
      <c r="DL60" s="45"/>
      <c r="DM60" s="45"/>
      <c r="DN60" s="45"/>
      <c r="DO60" s="45"/>
      <c r="DP60" s="45"/>
      <c r="DQ60" s="45"/>
      <c r="DR60" s="45"/>
      <c r="DS60" s="45"/>
      <c r="DT60" s="45"/>
      <c r="DU60" s="45"/>
      <c r="DV60" s="45"/>
      <c r="DW60" s="50"/>
      <c r="DX60" s="44">
        <v>0</v>
      </c>
      <c r="DY60" s="45"/>
      <c r="DZ60" s="45"/>
      <c r="EA60" s="45"/>
      <c r="EB60" s="45"/>
      <c r="EC60" s="45"/>
      <c r="ED60" s="45"/>
      <c r="EE60" s="45"/>
      <c r="EF60" s="45"/>
      <c r="EG60" s="45"/>
      <c r="EH60" s="45"/>
      <c r="EI60" s="45"/>
      <c r="EJ60" s="45"/>
      <c r="EK60" s="45"/>
      <c r="EL60" s="45"/>
      <c r="EM60" s="45"/>
      <c r="EN60" s="50"/>
      <c r="EO60" s="44">
        <v>0</v>
      </c>
      <c r="EP60" s="45"/>
      <c r="EQ60" s="45"/>
      <c r="ER60" s="45"/>
      <c r="ES60" s="45"/>
      <c r="ET60" s="45"/>
      <c r="EU60" s="45"/>
      <c r="EV60" s="45"/>
      <c r="EW60" s="45"/>
      <c r="EX60" s="45"/>
      <c r="EY60" s="45"/>
      <c r="EZ60" s="45"/>
      <c r="FA60" s="45"/>
      <c r="FB60" s="45"/>
      <c r="FC60" s="45"/>
      <c r="FD60" s="45"/>
      <c r="FE60" s="50"/>
      <c r="FP60" s="15"/>
      <c r="FQ60" s="25">
        <f>'[1]стр.1_4'!GQ59</f>
        <v>2194925.76</v>
      </c>
      <c r="FR60" s="29">
        <f>'[1]стр.1_4'!GR59</f>
        <v>0</v>
      </c>
      <c r="FS60" s="29">
        <f>'[1]стр.1_4'!GS59</f>
        <v>0</v>
      </c>
      <c r="FV60" s="26">
        <f t="shared" si="0"/>
        <v>-2194925.76</v>
      </c>
      <c r="FW60" s="26">
        <f t="shared" si="0"/>
        <v>0</v>
      </c>
      <c r="FX60" s="26">
        <f t="shared" si="0"/>
        <v>0</v>
      </c>
      <c r="GQ60" s="27">
        <f t="shared" si="1"/>
        <v>0</v>
      </c>
      <c r="GR60" s="27">
        <f t="shared" si="2"/>
        <v>0</v>
      </c>
      <c r="GS60" s="27">
        <f t="shared" si="3"/>
        <v>0</v>
      </c>
    </row>
    <row r="61" spans="1:201" ht="33.75" customHeight="1" hidden="1">
      <c r="A61" s="54" t="s">
        <v>327</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7"/>
      <c r="BX61" s="48" t="s">
        <v>243</v>
      </c>
      <c r="BY61" s="48"/>
      <c r="BZ61" s="48"/>
      <c r="CA61" s="48"/>
      <c r="CB61" s="48"/>
      <c r="CC61" s="48"/>
      <c r="CD61" s="48"/>
      <c r="CE61" s="49"/>
      <c r="CF61" s="47" t="s">
        <v>65</v>
      </c>
      <c r="CG61" s="48"/>
      <c r="CH61" s="48"/>
      <c r="CI61" s="48"/>
      <c r="CJ61" s="48"/>
      <c r="CK61" s="48"/>
      <c r="CL61" s="48"/>
      <c r="CM61" s="48"/>
      <c r="CN61" s="48"/>
      <c r="CO61" s="48"/>
      <c r="CP61" s="48"/>
      <c r="CQ61" s="48"/>
      <c r="CR61" s="49"/>
      <c r="CS61" s="47" t="s">
        <v>328</v>
      </c>
      <c r="CT61" s="48"/>
      <c r="CU61" s="48"/>
      <c r="CV61" s="48"/>
      <c r="CW61" s="48"/>
      <c r="CX61" s="48"/>
      <c r="CY61" s="48"/>
      <c r="CZ61" s="48"/>
      <c r="DA61" s="48"/>
      <c r="DB61" s="48"/>
      <c r="DC61" s="48"/>
      <c r="DD61" s="48"/>
      <c r="DE61" s="48"/>
      <c r="DF61" s="49"/>
      <c r="DG61" s="44">
        <v>0</v>
      </c>
      <c r="DH61" s="45"/>
      <c r="DI61" s="45"/>
      <c r="DJ61" s="45"/>
      <c r="DK61" s="45"/>
      <c r="DL61" s="45"/>
      <c r="DM61" s="45"/>
      <c r="DN61" s="45"/>
      <c r="DO61" s="45"/>
      <c r="DP61" s="45"/>
      <c r="DQ61" s="45"/>
      <c r="DR61" s="45"/>
      <c r="DS61" s="45"/>
      <c r="DT61" s="45"/>
      <c r="DU61" s="45"/>
      <c r="DV61" s="45"/>
      <c r="DW61" s="50"/>
      <c r="DX61" s="44">
        <v>0</v>
      </c>
      <c r="DY61" s="45"/>
      <c r="DZ61" s="45"/>
      <c r="EA61" s="45"/>
      <c r="EB61" s="45"/>
      <c r="EC61" s="45"/>
      <c r="ED61" s="45"/>
      <c r="EE61" s="45"/>
      <c r="EF61" s="45"/>
      <c r="EG61" s="45"/>
      <c r="EH61" s="45"/>
      <c r="EI61" s="45"/>
      <c r="EJ61" s="45"/>
      <c r="EK61" s="45"/>
      <c r="EL61" s="45"/>
      <c r="EM61" s="45"/>
      <c r="EN61" s="50"/>
      <c r="EO61" s="44">
        <v>0</v>
      </c>
      <c r="EP61" s="45"/>
      <c r="EQ61" s="45"/>
      <c r="ER61" s="45"/>
      <c r="ES61" s="45"/>
      <c r="ET61" s="45"/>
      <c r="EU61" s="45"/>
      <c r="EV61" s="45"/>
      <c r="EW61" s="45"/>
      <c r="EX61" s="45"/>
      <c r="EY61" s="45"/>
      <c r="EZ61" s="45"/>
      <c r="FA61" s="45"/>
      <c r="FB61" s="45"/>
      <c r="FC61" s="45"/>
      <c r="FD61" s="45"/>
      <c r="FE61" s="46"/>
      <c r="FP61" s="15"/>
      <c r="FQ61" s="25">
        <f>'[1]стр.1_4'!GQ60</f>
        <v>1300000</v>
      </c>
      <c r="FR61" s="28">
        <f>'[1]стр.1_4'!GR60</f>
        <v>0</v>
      </c>
      <c r="FS61" s="28">
        <f>'[1]стр.1_4'!GS60</f>
        <v>0</v>
      </c>
      <c r="FV61" s="26">
        <f t="shared" si="0"/>
        <v>-1300000</v>
      </c>
      <c r="FW61" s="26">
        <f t="shared" si="0"/>
        <v>0</v>
      </c>
      <c r="FX61" s="26">
        <f t="shared" si="0"/>
        <v>0</v>
      </c>
      <c r="GQ61" s="27">
        <f t="shared" si="1"/>
        <v>0</v>
      </c>
      <c r="GR61" s="27">
        <f t="shared" si="2"/>
        <v>0</v>
      </c>
      <c r="GS61" s="27">
        <f t="shared" si="3"/>
        <v>0</v>
      </c>
    </row>
    <row r="62" spans="1:201" ht="33.75" customHeight="1" hidden="1">
      <c r="A62" s="54" t="s">
        <v>348</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7"/>
      <c r="BX62" s="48" t="s">
        <v>243</v>
      </c>
      <c r="BY62" s="48"/>
      <c r="BZ62" s="48"/>
      <c r="CA62" s="48"/>
      <c r="CB62" s="48"/>
      <c r="CC62" s="48"/>
      <c r="CD62" s="48"/>
      <c r="CE62" s="49"/>
      <c r="CF62" s="47" t="s">
        <v>65</v>
      </c>
      <c r="CG62" s="48"/>
      <c r="CH62" s="48"/>
      <c r="CI62" s="48"/>
      <c r="CJ62" s="48"/>
      <c r="CK62" s="48"/>
      <c r="CL62" s="48"/>
      <c r="CM62" s="48"/>
      <c r="CN62" s="48"/>
      <c r="CO62" s="48"/>
      <c r="CP62" s="48"/>
      <c r="CQ62" s="48"/>
      <c r="CR62" s="49"/>
      <c r="CS62" s="47" t="s">
        <v>347</v>
      </c>
      <c r="CT62" s="48"/>
      <c r="CU62" s="48"/>
      <c r="CV62" s="48"/>
      <c r="CW62" s="48"/>
      <c r="CX62" s="48"/>
      <c r="CY62" s="48"/>
      <c r="CZ62" s="48"/>
      <c r="DA62" s="48"/>
      <c r="DB62" s="48"/>
      <c r="DC62" s="48"/>
      <c r="DD62" s="48"/>
      <c r="DE62" s="48"/>
      <c r="DF62" s="49"/>
      <c r="DG62" s="44">
        <v>0</v>
      </c>
      <c r="DH62" s="45"/>
      <c r="DI62" s="45"/>
      <c r="DJ62" s="45"/>
      <c r="DK62" s="45"/>
      <c r="DL62" s="45"/>
      <c r="DM62" s="45"/>
      <c r="DN62" s="45"/>
      <c r="DO62" s="45"/>
      <c r="DP62" s="45"/>
      <c r="DQ62" s="45"/>
      <c r="DR62" s="45"/>
      <c r="DS62" s="45"/>
      <c r="DT62" s="45"/>
      <c r="DU62" s="45"/>
      <c r="DV62" s="45"/>
      <c r="DW62" s="50"/>
      <c r="DX62" s="44">
        <v>0</v>
      </c>
      <c r="DY62" s="45"/>
      <c r="DZ62" s="45"/>
      <c r="EA62" s="45"/>
      <c r="EB62" s="45"/>
      <c r="EC62" s="45"/>
      <c r="ED62" s="45"/>
      <c r="EE62" s="45"/>
      <c r="EF62" s="45"/>
      <c r="EG62" s="45"/>
      <c r="EH62" s="45"/>
      <c r="EI62" s="45"/>
      <c r="EJ62" s="45"/>
      <c r="EK62" s="45"/>
      <c r="EL62" s="45"/>
      <c r="EM62" s="45"/>
      <c r="EN62" s="50"/>
      <c r="EO62" s="44">
        <v>0</v>
      </c>
      <c r="EP62" s="45"/>
      <c r="EQ62" s="45"/>
      <c r="ER62" s="45"/>
      <c r="ES62" s="45"/>
      <c r="ET62" s="45"/>
      <c r="EU62" s="45"/>
      <c r="EV62" s="45"/>
      <c r="EW62" s="45"/>
      <c r="EX62" s="45"/>
      <c r="EY62" s="45"/>
      <c r="EZ62" s="45"/>
      <c r="FA62" s="45"/>
      <c r="FB62" s="45"/>
      <c r="FC62" s="45"/>
      <c r="FD62" s="45"/>
      <c r="FE62" s="46"/>
      <c r="FP62" s="15"/>
      <c r="FQ62" s="25">
        <f>'[1]стр.1_4'!GQ61</f>
        <v>24000</v>
      </c>
      <c r="FR62" s="28">
        <f>'[1]стр.1_4'!GR61</f>
        <v>0</v>
      </c>
      <c r="FS62" s="28">
        <f>'[1]стр.1_4'!GS61</f>
        <v>0</v>
      </c>
      <c r="FV62" s="26">
        <f t="shared" si="0"/>
        <v>-24000</v>
      </c>
      <c r="FW62" s="26">
        <f t="shared" si="0"/>
        <v>0</v>
      </c>
      <c r="FX62" s="26">
        <f t="shared" si="0"/>
        <v>0</v>
      </c>
      <c r="GQ62" s="27">
        <f t="shared" si="1"/>
        <v>0</v>
      </c>
      <c r="GR62" s="27">
        <f t="shared" si="2"/>
        <v>0</v>
      </c>
      <c r="GS62" s="27">
        <f t="shared" si="3"/>
        <v>0</v>
      </c>
    </row>
    <row r="63" spans="1:201" ht="33.75" customHeight="1" hidden="1">
      <c r="A63" s="54" t="s">
        <v>350</v>
      </c>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7"/>
      <c r="BX63" s="48" t="s">
        <v>243</v>
      </c>
      <c r="BY63" s="48"/>
      <c r="BZ63" s="48"/>
      <c r="CA63" s="48"/>
      <c r="CB63" s="48"/>
      <c r="CC63" s="48"/>
      <c r="CD63" s="48"/>
      <c r="CE63" s="49"/>
      <c r="CF63" s="47" t="s">
        <v>65</v>
      </c>
      <c r="CG63" s="48"/>
      <c r="CH63" s="48"/>
      <c r="CI63" s="48"/>
      <c r="CJ63" s="48"/>
      <c r="CK63" s="48"/>
      <c r="CL63" s="48"/>
      <c r="CM63" s="48"/>
      <c r="CN63" s="48"/>
      <c r="CO63" s="48"/>
      <c r="CP63" s="48"/>
      <c r="CQ63" s="48"/>
      <c r="CR63" s="49"/>
      <c r="CS63" s="47" t="s">
        <v>349</v>
      </c>
      <c r="CT63" s="48"/>
      <c r="CU63" s="48"/>
      <c r="CV63" s="48"/>
      <c r="CW63" s="48"/>
      <c r="CX63" s="48"/>
      <c r="CY63" s="48"/>
      <c r="CZ63" s="48"/>
      <c r="DA63" s="48"/>
      <c r="DB63" s="48"/>
      <c r="DC63" s="48"/>
      <c r="DD63" s="48"/>
      <c r="DE63" s="48"/>
      <c r="DF63" s="49"/>
      <c r="DG63" s="44">
        <v>0</v>
      </c>
      <c r="DH63" s="45"/>
      <c r="DI63" s="45"/>
      <c r="DJ63" s="45"/>
      <c r="DK63" s="45"/>
      <c r="DL63" s="45"/>
      <c r="DM63" s="45"/>
      <c r="DN63" s="45"/>
      <c r="DO63" s="45"/>
      <c r="DP63" s="45"/>
      <c r="DQ63" s="45"/>
      <c r="DR63" s="45"/>
      <c r="DS63" s="45"/>
      <c r="DT63" s="45"/>
      <c r="DU63" s="45"/>
      <c r="DV63" s="45"/>
      <c r="DW63" s="50"/>
      <c r="DX63" s="44">
        <v>0</v>
      </c>
      <c r="DY63" s="45"/>
      <c r="DZ63" s="45"/>
      <c r="EA63" s="45"/>
      <c r="EB63" s="45"/>
      <c r="EC63" s="45"/>
      <c r="ED63" s="45"/>
      <c r="EE63" s="45"/>
      <c r="EF63" s="45"/>
      <c r="EG63" s="45"/>
      <c r="EH63" s="45"/>
      <c r="EI63" s="45"/>
      <c r="EJ63" s="45"/>
      <c r="EK63" s="45"/>
      <c r="EL63" s="45"/>
      <c r="EM63" s="45"/>
      <c r="EN63" s="50"/>
      <c r="EO63" s="44">
        <v>0</v>
      </c>
      <c r="EP63" s="45"/>
      <c r="EQ63" s="45"/>
      <c r="ER63" s="45"/>
      <c r="ES63" s="45"/>
      <c r="ET63" s="45"/>
      <c r="EU63" s="45"/>
      <c r="EV63" s="45"/>
      <c r="EW63" s="45"/>
      <c r="EX63" s="45"/>
      <c r="EY63" s="45"/>
      <c r="EZ63" s="45"/>
      <c r="FA63" s="45"/>
      <c r="FB63" s="45"/>
      <c r="FC63" s="45"/>
      <c r="FD63" s="45"/>
      <c r="FE63" s="46"/>
      <c r="FP63" s="15"/>
      <c r="FQ63" s="28">
        <f>'[1]стр.1_4'!GQ62</f>
        <v>393850</v>
      </c>
      <c r="FR63" s="28">
        <f>'[1]стр.1_4'!GR62</f>
        <v>0</v>
      </c>
      <c r="FS63" s="28">
        <f>'[1]стр.1_4'!GS62</f>
        <v>0</v>
      </c>
      <c r="FV63" s="26">
        <f t="shared" si="0"/>
        <v>-393850</v>
      </c>
      <c r="FW63" s="26">
        <f t="shared" si="0"/>
        <v>0</v>
      </c>
      <c r="FX63" s="26">
        <f t="shared" si="0"/>
        <v>0</v>
      </c>
      <c r="GQ63" s="27">
        <f t="shared" si="1"/>
        <v>0</v>
      </c>
      <c r="GR63" s="27">
        <f t="shared" si="2"/>
        <v>0</v>
      </c>
      <c r="GS63" s="27">
        <f t="shared" si="3"/>
        <v>0</v>
      </c>
    </row>
    <row r="64" spans="1:201" ht="20.25" customHeight="1">
      <c r="A64" s="72" t="s">
        <v>323</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4"/>
      <c r="BX64" s="57" t="s">
        <v>244</v>
      </c>
      <c r="BY64" s="48"/>
      <c r="BZ64" s="48"/>
      <c r="CA64" s="48"/>
      <c r="CB64" s="48"/>
      <c r="CC64" s="48"/>
      <c r="CD64" s="48"/>
      <c r="CE64" s="49"/>
      <c r="CF64" s="47" t="s">
        <v>65</v>
      </c>
      <c r="CG64" s="48"/>
      <c r="CH64" s="48"/>
      <c r="CI64" s="48"/>
      <c r="CJ64" s="48"/>
      <c r="CK64" s="48"/>
      <c r="CL64" s="48"/>
      <c r="CM64" s="48"/>
      <c r="CN64" s="48"/>
      <c r="CO64" s="48"/>
      <c r="CP64" s="48"/>
      <c r="CQ64" s="48"/>
      <c r="CR64" s="49"/>
      <c r="CS64" s="40"/>
      <c r="CT64" s="40"/>
      <c r="CU64" s="40"/>
      <c r="CV64" s="40"/>
      <c r="CW64" s="40"/>
      <c r="CX64" s="40"/>
      <c r="CY64" s="40"/>
      <c r="CZ64" s="40"/>
      <c r="DA64" s="40"/>
      <c r="DB64" s="40"/>
      <c r="DC64" s="40"/>
      <c r="DD64" s="40"/>
      <c r="DE64" s="40"/>
      <c r="DF64" s="40"/>
      <c r="DG64" s="43">
        <v>0</v>
      </c>
      <c r="DH64" s="43"/>
      <c r="DI64" s="43"/>
      <c r="DJ64" s="43"/>
      <c r="DK64" s="43"/>
      <c r="DL64" s="43"/>
      <c r="DM64" s="43"/>
      <c r="DN64" s="43"/>
      <c r="DO64" s="43"/>
      <c r="DP64" s="43"/>
      <c r="DQ64" s="43"/>
      <c r="DR64" s="43"/>
      <c r="DS64" s="43"/>
      <c r="DT64" s="43"/>
      <c r="DU64" s="43"/>
      <c r="DV64" s="43"/>
      <c r="DW64" s="43"/>
      <c r="DX64" s="43">
        <v>0</v>
      </c>
      <c r="DY64" s="43"/>
      <c r="DZ64" s="43"/>
      <c r="EA64" s="43"/>
      <c r="EB64" s="43"/>
      <c r="EC64" s="43"/>
      <c r="ED64" s="43"/>
      <c r="EE64" s="43"/>
      <c r="EF64" s="43"/>
      <c r="EG64" s="43"/>
      <c r="EH64" s="43"/>
      <c r="EI64" s="43"/>
      <c r="EJ64" s="43"/>
      <c r="EK64" s="43"/>
      <c r="EL64" s="43"/>
      <c r="EM64" s="43"/>
      <c r="EN64" s="43"/>
      <c r="EO64" s="43">
        <v>0</v>
      </c>
      <c r="EP64" s="43"/>
      <c r="EQ64" s="43"/>
      <c r="ER64" s="43"/>
      <c r="ES64" s="43"/>
      <c r="ET64" s="43"/>
      <c r="EU64" s="43"/>
      <c r="EV64" s="43"/>
      <c r="EW64" s="43"/>
      <c r="EX64" s="43"/>
      <c r="EY64" s="43"/>
      <c r="EZ64" s="43"/>
      <c r="FA64" s="43"/>
      <c r="FB64" s="43"/>
      <c r="FC64" s="43"/>
      <c r="FD64" s="43"/>
      <c r="FE64" s="53"/>
      <c r="FP64" s="15"/>
      <c r="FQ64" s="25">
        <f>'[1]стр.1_4'!GQ63</f>
        <v>200000</v>
      </c>
      <c r="FR64" s="28">
        <f>'[1]стр.1_4'!GR63</f>
        <v>0</v>
      </c>
      <c r="FS64" s="28">
        <f>'[1]стр.1_4'!GS63</f>
        <v>0</v>
      </c>
      <c r="FV64" s="26">
        <f t="shared" si="0"/>
        <v>-200000</v>
      </c>
      <c r="FW64" s="26">
        <f t="shared" si="0"/>
        <v>0</v>
      </c>
      <c r="FX64" s="26">
        <f t="shared" si="0"/>
        <v>0</v>
      </c>
      <c r="GQ64" s="27">
        <f t="shared" si="1"/>
        <v>0</v>
      </c>
      <c r="GR64" s="27">
        <f t="shared" si="2"/>
        <v>0</v>
      </c>
      <c r="GS64" s="27">
        <f t="shared" si="3"/>
        <v>0</v>
      </c>
    </row>
    <row r="65" spans="1:201" ht="10.5" customHeight="1">
      <c r="A65" s="72" t="s">
        <v>66</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4"/>
      <c r="BX65" s="57" t="s">
        <v>67</v>
      </c>
      <c r="BY65" s="48"/>
      <c r="BZ65" s="48"/>
      <c r="CA65" s="48"/>
      <c r="CB65" s="48"/>
      <c r="CC65" s="48"/>
      <c r="CD65" s="48"/>
      <c r="CE65" s="49"/>
      <c r="CF65" s="47" t="s">
        <v>68</v>
      </c>
      <c r="CG65" s="48"/>
      <c r="CH65" s="48"/>
      <c r="CI65" s="48"/>
      <c r="CJ65" s="48"/>
      <c r="CK65" s="48"/>
      <c r="CL65" s="48"/>
      <c r="CM65" s="48"/>
      <c r="CN65" s="48"/>
      <c r="CO65" s="48"/>
      <c r="CP65" s="48"/>
      <c r="CQ65" s="48"/>
      <c r="CR65" s="49"/>
      <c r="CS65" s="40"/>
      <c r="CT65" s="40"/>
      <c r="CU65" s="40"/>
      <c r="CV65" s="40"/>
      <c r="CW65" s="40"/>
      <c r="CX65" s="40"/>
      <c r="CY65" s="40"/>
      <c r="CZ65" s="40"/>
      <c r="DA65" s="40"/>
      <c r="DB65" s="40"/>
      <c r="DC65" s="40"/>
      <c r="DD65" s="40"/>
      <c r="DE65" s="40"/>
      <c r="DF65" s="40"/>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53"/>
      <c r="FP65" s="15"/>
      <c r="FQ65" s="25">
        <f>'[1]стр.1_4'!GQ64</f>
        <v>0</v>
      </c>
      <c r="FR65" s="28">
        <f>'[1]стр.1_4'!GR64</f>
        <v>0</v>
      </c>
      <c r="FS65" s="28">
        <f>'[1]стр.1_4'!GS64</f>
        <v>0</v>
      </c>
      <c r="FV65" s="26">
        <f t="shared" si="0"/>
        <v>0</v>
      </c>
      <c r="FW65" s="26">
        <f t="shared" si="0"/>
        <v>0</v>
      </c>
      <c r="FX65" s="26">
        <f t="shared" si="0"/>
        <v>0</v>
      </c>
      <c r="GQ65" s="27">
        <f t="shared" si="1"/>
        <v>0</v>
      </c>
      <c r="GR65" s="27">
        <f t="shared" si="2"/>
        <v>0</v>
      </c>
      <c r="GS65" s="27">
        <f t="shared" si="3"/>
        <v>0</v>
      </c>
    </row>
    <row r="66" spans="1:201" ht="10.5" customHeight="1">
      <c r="A66" s="115" t="s">
        <v>50</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BY66" s="81"/>
      <c r="BZ66" s="81"/>
      <c r="CA66" s="81"/>
      <c r="CB66" s="81"/>
      <c r="CC66" s="81"/>
      <c r="CD66" s="81"/>
      <c r="CE66" s="82"/>
      <c r="CF66" s="80"/>
      <c r="CG66" s="81"/>
      <c r="CH66" s="81"/>
      <c r="CI66" s="81"/>
      <c r="CJ66" s="81"/>
      <c r="CK66" s="81"/>
      <c r="CL66" s="81"/>
      <c r="CM66" s="81"/>
      <c r="CN66" s="81"/>
      <c r="CO66" s="81"/>
      <c r="CP66" s="81"/>
      <c r="CQ66" s="81"/>
      <c r="CR66" s="82"/>
      <c r="CS66" s="80"/>
      <c r="CT66" s="81"/>
      <c r="CU66" s="81"/>
      <c r="CV66" s="81"/>
      <c r="CW66" s="81"/>
      <c r="CX66" s="81"/>
      <c r="CY66" s="81"/>
      <c r="CZ66" s="81"/>
      <c r="DA66" s="81"/>
      <c r="DB66" s="81"/>
      <c r="DC66" s="81"/>
      <c r="DD66" s="81"/>
      <c r="DE66" s="81"/>
      <c r="DF66" s="82"/>
      <c r="DG66" s="90"/>
      <c r="DH66" s="91"/>
      <c r="DI66" s="91"/>
      <c r="DJ66" s="91"/>
      <c r="DK66" s="91"/>
      <c r="DL66" s="91"/>
      <c r="DM66" s="91"/>
      <c r="DN66" s="91"/>
      <c r="DO66" s="91"/>
      <c r="DP66" s="91"/>
      <c r="DQ66" s="91"/>
      <c r="DR66" s="91"/>
      <c r="DS66" s="91"/>
      <c r="DT66" s="91"/>
      <c r="DU66" s="91"/>
      <c r="DV66" s="91"/>
      <c r="DW66" s="92"/>
      <c r="DX66" s="90"/>
      <c r="DY66" s="91"/>
      <c r="DZ66" s="91"/>
      <c r="EA66" s="91"/>
      <c r="EB66" s="91"/>
      <c r="EC66" s="91"/>
      <c r="ED66" s="91"/>
      <c r="EE66" s="91"/>
      <c r="EF66" s="91"/>
      <c r="EG66" s="91"/>
      <c r="EH66" s="91"/>
      <c r="EI66" s="91"/>
      <c r="EJ66" s="91"/>
      <c r="EK66" s="91"/>
      <c r="EL66" s="91"/>
      <c r="EM66" s="91"/>
      <c r="EN66" s="92"/>
      <c r="EO66" s="90"/>
      <c r="EP66" s="91"/>
      <c r="EQ66" s="91"/>
      <c r="ER66" s="91"/>
      <c r="ES66" s="91"/>
      <c r="ET66" s="91"/>
      <c r="EU66" s="91"/>
      <c r="EV66" s="91"/>
      <c r="EW66" s="91"/>
      <c r="EX66" s="91"/>
      <c r="EY66" s="91"/>
      <c r="EZ66" s="91"/>
      <c r="FA66" s="91"/>
      <c r="FB66" s="91"/>
      <c r="FC66" s="91"/>
      <c r="FD66" s="91"/>
      <c r="FE66" s="96"/>
      <c r="FP66" s="15"/>
      <c r="FQ66" s="25">
        <f>'[1]стр.1_4'!GQ65</f>
        <v>0</v>
      </c>
      <c r="FR66" s="28">
        <f>'[1]стр.1_4'!GR65</f>
        <v>0</v>
      </c>
      <c r="FS66" s="28">
        <f>'[1]стр.1_4'!GS65</f>
        <v>0</v>
      </c>
      <c r="FV66" s="26">
        <f t="shared" si="0"/>
        <v>0</v>
      </c>
      <c r="FW66" s="26">
        <f t="shared" si="0"/>
        <v>0</v>
      </c>
      <c r="FX66" s="26">
        <f t="shared" si="0"/>
        <v>0</v>
      </c>
      <c r="GQ66" s="27">
        <f t="shared" si="1"/>
        <v>0</v>
      </c>
      <c r="GR66" s="27">
        <f t="shared" si="2"/>
        <v>0</v>
      </c>
      <c r="GS66" s="27">
        <f t="shared" si="3"/>
        <v>0</v>
      </c>
    </row>
    <row r="67" spans="1:201" ht="10.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60"/>
      <c r="BX67" s="64"/>
      <c r="BY67" s="65"/>
      <c r="BZ67" s="65"/>
      <c r="CA67" s="65"/>
      <c r="CB67" s="65"/>
      <c r="CC67" s="65"/>
      <c r="CD67" s="65"/>
      <c r="CE67" s="66"/>
      <c r="CF67" s="67"/>
      <c r="CG67" s="65"/>
      <c r="CH67" s="65"/>
      <c r="CI67" s="65"/>
      <c r="CJ67" s="65"/>
      <c r="CK67" s="65"/>
      <c r="CL67" s="65"/>
      <c r="CM67" s="65"/>
      <c r="CN67" s="65"/>
      <c r="CO67" s="65"/>
      <c r="CP67" s="65"/>
      <c r="CQ67" s="65"/>
      <c r="CR67" s="66"/>
      <c r="CS67" s="67"/>
      <c r="CT67" s="65"/>
      <c r="CU67" s="65"/>
      <c r="CV67" s="65"/>
      <c r="CW67" s="65"/>
      <c r="CX67" s="65"/>
      <c r="CY67" s="65"/>
      <c r="CZ67" s="65"/>
      <c r="DA67" s="65"/>
      <c r="DB67" s="65"/>
      <c r="DC67" s="65"/>
      <c r="DD67" s="65"/>
      <c r="DE67" s="65"/>
      <c r="DF67" s="66"/>
      <c r="DG67" s="93"/>
      <c r="DH67" s="94"/>
      <c r="DI67" s="94"/>
      <c r="DJ67" s="94"/>
      <c r="DK67" s="94"/>
      <c r="DL67" s="94"/>
      <c r="DM67" s="94"/>
      <c r="DN67" s="94"/>
      <c r="DO67" s="94"/>
      <c r="DP67" s="94"/>
      <c r="DQ67" s="94"/>
      <c r="DR67" s="94"/>
      <c r="DS67" s="94"/>
      <c r="DT67" s="94"/>
      <c r="DU67" s="94"/>
      <c r="DV67" s="94"/>
      <c r="DW67" s="95"/>
      <c r="DX67" s="93"/>
      <c r="DY67" s="94"/>
      <c r="DZ67" s="94"/>
      <c r="EA67" s="94"/>
      <c r="EB67" s="94"/>
      <c r="EC67" s="94"/>
      <c r="ED67" s="94"/>
      <c r="EE67" s="94"/>
      <c r="EF67" s="94"/>
      <c r="EG67" s="94"/>
      <c r="EH67" s="94"/>
      <c r="EI67" s="94"/>
      <c r="EJ67" s="94"/>
      <c r="EK67" s="94"/>
      <c r="EL67" s="94"/>
      <c r="EM67" s="94"/>
      <c r="EN67" s="95"/>
      <c r="EO67" s="93"/>
      <c r="EP67" s="94"/>
      <c r="EQ67" s="94"/>
      <c r="ER67" s="94"/>
      <c r="ES67" s="94"/>
      <c r="ET67" s="94"/>
      <c r="EU67" s="94"/>
      <c r="EV67" s="94"/>
      <c r="EW67" s="94"/>
      <c r="EX67" s="94"/>
      <c r="EY67" s="94"/>
      <c r="EZ67" s="94"/>
      <c r="FA67" s="94"/>
      <c r="FB67" s="94"/>
      <c r="FC67" s="94"/>
      <c r="FD67" s="94"/>
      <c r="FE67" s="97"/>
      <c r="FP67" s="15"/>
      <c r="FQ67" s="25">
        <f>'[1]стр.1_4'!GQ66</f>
        <v>0</v>
      </c>
      <c r="FR67" s="28">
        <f>'[1]стр.1_4'!GR66</f>
        <v>0</v>
      </c>
      <c r="FS67" s="28">
        <f>'[1]стр.1_4'!GS66</f>
        <v>0</v>
      </c>
      <c r="FV67" s="26">
        <f t="shared" si="0"/>
        <v>0</v>
      </c>
      <c r="FW67" s="26">
        <f t="shared" si="0"/>
        <v>0</v>
      </c>
      <c r="FX67" s="26">
        <f t="shared" si="0"/>
        <v>0</v>
      </c>
      <c r="GQ67" s="27">
        <f t="shared" si="1"/>
        <v>0</v>
      </c>
      <c r="GR67" s="27">
        <f t="shared" si="2"/>
        <v>0</v>
      </c>
      <c r="GS67" s="27">
        <f t="shared" si="3"/>
        <v>0</v>
      </c>
    </row>
    <row r="68" spans="1:201" ht="10.5" customHeight="1">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60"/>
      <c r="BX68" s="57"/>
      <c r="BY68" s="48"/>
      <c r="BZ68" s="48"/>
      <c r="CA68" s="48"/>
      <c r="CB68" s="48"/>
      <c r="CC68" s="48"/>
      <c r="CD68" s="48"/>
      <c r="CE68" s="49"/>
      <c r="CF68" s="47"/>
      <c r="CG68" s="48"/>
      <c r="CH68" s="48"/>
      <c r="CI68" s="48"/>
      <c r="CJ68" s="48"/>
      <c r="CK68" s="48"/>
      <c r="CL68" s="48"/>
      <c r="CM68" s="48"/>
      <c r="CN68" s="48"/>
      <c r="CO68" s="48"/>
      <c r="CP68" s="48"/>
      <c r="CQ68" s="48"/>
      <c r="CR68" s="49"/>
      <c r="CS68" s="40"/>
      <c r="CT68" s="40"/>
      <c r="CU68" s="40"/>
      <c r="CV68" s="40"/>
      <c r="CW68" s="40"/>
      <c r="CX68" s="40"/>
      <c r="CY68" s="40"/>
      <c r="CZ68" s="40"/>
      <c r="DA68" s="40"/>
      <c r="DB68" s="40"/>
      <c r="DC68" s="40"/>
      <c r="DD68" s="40"/>
      <c r="DE68" s="40"/>
      <c r="DF68" s="40"/>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53"/>
      <c r="FP68" s="15"/>
      <c r="FQ68" s="25">
        <f>'[1]стр.1_4'!GQ67</f>
        <v>0</v>
      </c>
      <c r="FR68" s="28">
        <f>'[1]стр.1_4'!GR67</f>
        <v>0</v>
      </c>
      <c r="FS68" s="28">
        <f>'[1]стр.1_4'!GS67</f>
        <v>0</v>
      </c>
      <c r="FV68" s="26">
        <f t="shared" si="0"/>
        <v>0</v>
      </c>
      <c r="FW68" s="26">
        <f t="shared" si="0"/>
        <v>0</v>
      </c>
      <c r="FX68" s="26">
        <f t="shared" si="0"/>
        <v>0</v>
      </c>
      <c r="GQ68" s="27">
        <f t="shared" si="1"/>
        <v>0</v>
      </c>
      <c r="GR68" s="27">
        <f t="shared" si="2"/>
        <v>0</v>
      </c>
      <c r="GS68" s="27">
        <f t="shared" si="3"/>
        <v>0</v>
      </c>
    </row>
    <row r="69" spans="1:201" ht="10.5" customHeight="1">
      <c r="A69" s="72" t="s">
        <v>70</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4"/>
      <c r="BX69" s="57" t="s">
        <v>71</v>
      </c>
      <c r="BY69" s="48"/>
      <c r="BZ69" s="48"/>
      <c r="CA69" s="48"/>
      <c r="CB69" s="48"/>
      <c r="CC69" s="48"/>
      <c r="CD69" s="48"/>
      <c r="CE69" s="49"/>
      <c r="CF69" s="47"/>
      <c r="CG69" s="48"/>
      <c r="CH69" s="48"/>
      <c r="CI69" s="48"/>
      <c r="CJ69" s="48"/>
      <c r="CK69" s="48"/>
      <c r="CL69" s="48"/>
      <c r="CM69" s="48"/>
      <c r="CN69" s="48"/>
      <c r="CO69" s="48"/>
      <c r="CP69" s="48"/>
      <c r="CQ69" s="48"/>
      <c r="CR69" s="49"/>
      <c r="CS69" s="40"/>
      <c r="CT69" s="40"/>
      <c r="CU69" s="40"/>
      <c r="CV69" s="40"/>
      <c r="CW69" s="40"/>
      <c r="CX69" s="40"/>
      <c r="CY69" s="40"/>
      <c r="CZ69" s="40"/>
      <c r="DA69" s="40"/>
      <c r="DB69" s="40"/>
      <c r="DC69" s="40"/>
      <c r="DD69" s="40"/>
      <c r="DE69" s="40"/>
      <c r="DF69" s="40"/>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53"/>
      <c r="FP69" s="15"/>
      <c r="FQ69" s="25">
        <f>'[1]стр.1_4'!GQ68</f>
        <v>0</v>
      </c>
      <c r="FR69" s="28">
        <f>'[1]стр.1_4'!GR68</f>
        <v>0</v>
      </c>
      <c r="FS69" s="28">
        <f>'[1]стр.1_4'!GS68</f>
        <v>0</v>
      </c>
      <c r="FV69" s="26">
        <f t="shared" si="0"/>
        <v>0</v>
      </c>
      <c r="FW69" s="26">
        <f t="shared" si="0"/>
        <v>0</v>
      </c>
      <c r="FX69" s="26">
        <f t="shared" si="0"/>
        <v>0</v>
      </c>
      <c r="GQ69" s="27">
        <f t="shared" si="1"/>
        <v>0</v>
      </c>
      <c r="GR69" s="27">
        <f t="shared" si="2"/>
        <v>0</v>
      </c>
      <c r="GS69" s="27">
        <f t="shared" si="3"/>
        <v>0</v>
      </c>
    </row>
    <row r="70" spans="1:201" ht="10.5" customHeight="1">
      <c r="A70" s="115" t="s">
        <v>50</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4"/>
      <c r="BY70" s="81"/>
      <c r="BZ70" s="81"/>
      <c r="CA70" s="81"/>
      <c r="CB70" s="81"/>
      <c r="CC70" s="81"/>
      <c r="CD70" s="81"/>
      <c r="CE70" s="82"/>
      <c r="CF70" s="80"/>
      <c r="CG70" s="81"/>
      <c r="CH70" s="81"/>
      <c r="CI70" s="81"/>
      <c r="CJ70" s="81"/>
      <c r="CK70" s="81"/>
      <c r="CL70" s="81"/>
      <c r="CM70" s="81"/>
      <c r="CN70" s="81"/>
      <c r="CO70" s="81"/>
      <c r="CP70" s="81"/>
      <c r="CQ70" s="81"/>
      <c r="CR70" s="82"/>
      <c r="CS70" s="80"/>
      <c r="CT70" s="81"/>
      <c r="CU70" s="81"/>
      <c r="CV70" s="81"/>
      <c r="CW70" s="81"/>
      <c r="CX70" s="81"/>
      <c r="CY70" s="81"/>
      <c r="CZ70" s="81"/>
      <c r="DA70" s="81"/>
      <c r="DB70" s="81"/>
      <c r="DC70" s="81"/>
      <c r="DD70" s="81"/>
      <c r="DE70" s="81"/>
      <c r="DF70" s="82"/>
      <c r="DG70" s="90"/>
      <c r="DH70" s="91"/>
      <c r="DI70" s="91"/>
      <c r="DJ70" s="91"/>
      <c r="DK70" s="91"/>
      <c r="DL70" s="91"/>
      <c r="DM70" s="91"/>
      <c r="DN70" s="91"/>
      <c r="DO70" s="91"/>
      <c r="DP70" s="91"/>
      <c r="DQ70" s="91"/>
      <c r="DR70" s="91"/>
      <c r="DS70" s="91"/>
      <c r="DT70" s="91"/>
      <c r="DU70" s="91"/>
      <c r="DV70" s="91"/>
      <c r="DW70" s="92"/>
      <c r="DX70" s="90"/>
      <c r="DY70" s="91"/>
      <c r="DZ70" s="91"/>
      <c r="EA70" s="91"/>
      <c r="EB70" s="91"/>
      <c r="EC70" s="91"/>
      <c r="ED70" s="91"/>
      <c r="EE70" s="91"/>
      <c r="EF70" s="91"/>
      <c r="EG70" s="91"/>
      <c r="EH70" s="91"/>
      <c r="EI70" s="91"/>
      <c r="EJ70" s="91"/>
      <c r="EK70" s="91"/>
      <c r="EL70" s="91"/>
      <c r="EM70" s="91"/>
      <c r="EN70" s="92"/>
      <c r="EO70" s="90"/>
      <c r="EP70" s="91"/>
      <c r="EQ70" s="91"/>
      <c r="ER70" s="91"/>
      <c r="ES70" s="91"/>
      <c r="ET70" s="91"/>
      <c r="EU70" s="91"/>
      <c r="EV70" s="91"/>
      <c r="EW70" s="91"/>
      <c r="EX70" s="91"/>
      <c r="EY70" s="91"/>
      <c r="EZ70" s="91"/>
      <c r="FA70" s="91"/>
      <c r="FB70" s="91"/>
      <c r="FC70" s="91"/>
      <c r="FD70" s="91"/>
      <c r="FE70" s="96"/>
      <c r="FP70" s="15"/>
      <c r="FQ70" s="25">
        <f>'[1]стр.1_4'!GQ69</f>
        <v>0</v>
      </c>
      <c r="FR70" s="28">
        <f>'[1]стр.1_4'!GR69</f>
        <v>0</v>
      </c>
      <c r="FS70" s="28">
        <f>'[1]стр.1_4'!GS69</f>
        <v>0</v>
      </c>
      <c r="FV70" s="26">
        <f t="shared" si="0"/>
        <v>0</v>
      </c>
      <c r="FW70" s="26">
        <f t="shared" si="0"/>
        <v>0</v>
      </c>
      <c r="FX70" s="26">
        <f t="shared" si="0"/>
        <v>0</v>
      </c>
      <c r="GQ70" s="27">
        <f t="shared" si="1"/>
        <v>0</v>
      </c>
      <c r="GR70" s="27">
        <f t="shared" si="2"/>
        <v>0</v>
      </c>
      <c r="GS70" s="27">
        <f t="shared" si="3"/>
        <v>0</v>
      </c>
    </row>
    <row r="71" spans="1:201" ht="10.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60"/>
      <c r="BX71" s="64"/>
      <c r="BY71" s="65"/>
      <c r="BZ71" s="65"/>
      <c r="CA71" s="65"/>
      <c r="CB71" s="65"/>
      <c r="CC71" s="65"/>
      <c r="CD71" s="65"/>
      <c r="CE71" s="66"/>
      <c r="CF71" s="67"/>
      <c r="CG71" s="65"/>
      <c r="CH71" s="65"/>
      <c r="CI71" s="65"/>
      <c r="CJ71" s="65"/>
      <c r="CK71" s="65"/>
      <c r="CL71" s="65"/>
      <c r="CM71" s="65"/>
      <c r="CN71" s="65"/>
      <c r="CO71" s="65"/>
      <c r="CP71" s="65"/>
      <c r="CQ71" s="65"/>
      <c r="CR71" s="66"/>
      <c r="CS71" s="67"/>
      <c r="CT71" s="65"/>
      <c r="CU71" s="65"/>
      <c r="CV71" s="65"/>
      <c r="CW71" s="65"/>
      <c r="CX71" s="65"/>
      <c r="CY71" s="65"/>
      <c r="CZ71" s="65"/>
      <c r="DA71" s="65"/>
      <c r="DB71" s="65"/>
      <c r="DC71" s="65"/>
      <c r="DD71" s="65"/>
      <c r="DE71" s="65"/>
      <c r="DF71" s="66"/>
      <c r="DG71" s="93"/>
      <c r="DH71" s="94"/>
      <c r="DI71" s="94"/>
      <c r="DJ71" s="94"/>
      <c r="DK71" s="94"/>
      <c r="DL71" s="94"/>
      <c r="DM71" s="94"/>
      <c r="DN71" s="94"/>
      <c r="DO71" s="94"/>
      <c r="DP71" s="94"/>
      <c r="DQ71" s="94"/>
      <c r="DR71" s="94"/>
      <c r="DS71" s="94"/>
      <c r="DT71" s="94"/>
      <c r="DU71" s="94"/>
      <c r="DV71" s="94"/>
      <c r="DW71" s="95"/>
      <c r="DX71" s="93"/>
      <c r="DY71" s="94"/>
      <c r="DZ71" s="94"/>
      <c r="EA71" s="94"/>
      <c r="EB71" s="94"/>
      <c r="EC71" s="94"/>
      <c r="ED71" s="94"/>
      <c r="EE71" s="94"/>
      <c r="EF71" s="94"/>
      <c r="EG71" s="94"/>
      <c r="EH71" s="94"/>
      <c r="EI71" s="94"/>
      <c r="EJ71" s="94"/>
      <c r="EK71" s="94"/>
      <c r="EL71" s="94"/>
      <c r="EM71" s="94"/>
      <c r="EN71" s="95"/>
      <c r="EO71" s="93"/>
      <c r="EP71" s="94"/>
      <c r="EQ71" s="94"/>
      <c r="ER71" s="94"/>
      <c r="ES71" s="94"/>
      <c r="ET71" s="94"/>
      <c r="EU71" s="94"/>
      <c r="EV71" s="94"/>
      <c r="EW71" s="94"/>
      <c r="EX71" s="94"/>
      <c r="EY71" s="94"/>
      <c r="EZ71" s="94"/>
      <c r="FA71" s="94"/>
      <c r="FB71" s="94"/>
      <c r="FC71" s="94"/>
      <c r="FD71" s="94"/>
      <c r="FE71" s="97"/>
      <c r="FP71" s="15"/>
      <c r="FQ71" s="25">
        <f>'[1]стр.1_4'!GQ70</f>
        <v>0</v>
      </c>
      <c r="FR71" s="28">
        <f>'[1]стр.1_4'!GR70</f>
        <v>0</v>
      </c>
      <c r="FS71" s="28">
        <f>'[1]стр.1_4'!GS70</f>
        <v>0</v>
      </c>
      <c r="FV71" s="26">
        <f t="shared" si="0"/>
        <v>0</v>
      </c>
      <c r="FW71" s="26">
        <f t="shared" si="0"/>
        <v>0</v>
      </c>
      <c r="FX71" s="26">
        <f t="shared" si="0"/>
        <v>0</v>
      </c>
      <c r="GQ71" s="27">
        <f t="shared" si="1"/>
        <v>0</v>
      </c>
      <c r="GR71" s="27">
        <f t="shared" si="2"/>
        <v>0</v>
      </c>
      <c r="GS71" s="27">
        <f t="shared" si="3"/>
        <v>0</v>
      </c>
    </row>
    <row r="72" spans="1:201" ht="10.5" customHeight="1">
      <c r="A72" s="58"/>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60"/>
      <c r="BX72" s="57"/>
      <c r="BY72" s="48"/>
      <c r="BZ72" s="48"/>
      <c r="CA72" s="48"/>
      <c r="CB72" s="48"/>
      <c r="CC72" s="48"/>
      <c r="CD72" s="48"/>
      <c r="CE72" s="49"/>
      <c r="CF72" s="47"/>
      <c r="CG72" s="48"/>
      <c r="CH72" s="48"/>
      <c r="CI72" s="48"/>
      <c r="CJ72" s="48"/>
      <c r="CK72" s="48"/>
      <c r="CL72" s="48"/>
      <c r="CM72" s="48"/>
      <c r="CN72" s="48"/>
      <c r="CO72" s="48"/>
      <c r="CP72" s="48"/>
      <c r="CQ72" s="48"/>
      <c r="CR72" s="49"/>
      <c r="CS72" s="40"/>
      <c r="CT72" s="40"/>
      <c r="CU72" s="40"/>
      <c r="CV72" s="40"/>
      <c r="CW72" s="40"/>
      <c r="CX72" s="40"/>
      <c r="CY72" s="40"/>
      <c r="CZ72" s="40"/>
      <c r="DA72" s="40"/>
      <c r="DB72" s="40"/>
      <c r="DC72" s="40"/>
      <c r="DD72" s="40"/>
      <c r="DE72" s="40"/>
      <c r="DF72" s="40"/>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53"/>
      <c r="FP72" s="15"/>
      <c r="FQ72" s="25">
        <f>'[1]стр.1_4'!GQ71</f>
        <v>0</v>
      </c>
      <c r="FR72" s="28">
        <f>'[1]стр.1_4'!GR71</f>
        <v>0</v>
      </c>
      <c r="FS72" s="28">
        <f>'[1]стр.1_4'!GS71</f>
        <v>0</v>
      </c>
      <c r="FV72" s="26">
        <f t="shared" si="0"/>
        <v>0</v>
      </c>
      <c r="FW72" s="26">
        <f t="shared" si="0"/>
        <v>0</v>
      </c>
      <c r="FX72" s="26">
        <f t="shared" si="0"/>
        <v>0</v>
      </c>
      <c r="GQ72" s="27">
        <f t="shared" si="1"/>
        <v>0</v>
      </c>
      <c r="GR72" s="27">
        <f t="shared" si="2"/>
        <v>0</v>
      </c>
      <c r="GS72" s="27">
        <f t="shared" si="3"/>
        <v>0</v>
      </c>
    </row>
    <row r="73" spans="1:201" ht="12.75" customHeight="1">
      <c r="A73" s="72" t="s">
        <v>72</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4"/>
      <c r="BX73" s="57" t="s">
        <v>73</v>
      </c>
      <c r="BY73" s="48"/>
      <c r="BZ73" s="48"/>
      <c r="CA73" s="48"/>
      <c r="CB73" s="48"/>
      <c r="CC73" s="48"/>
      <c r="CD73" s="48"/>
      <c r="CE73" s="49"/>
      <c r="CF73" s="47" t="s">
        <v>42</v>
      </c>
      <c r="CG73" s="48"/>
      <c r="CH73" s="48"/>
      <c r="CI73" s="48"/>
      <c r="CJ73" s="48"/>
      <c r="CK73" s="48"/>
      <c r="CL73" s="48"/>
      <c r="CM73" s="48"/>
      <c r="CN73" s="48"/>
      <c r="CO73" s="48"/>
      <c r="CP73" s="48"/>
      <c r="CQ73" s="48"/>
      <c r="CR73" s="49"/>
      <c r="CS73" s="40"/>
      <c r="CT73" s="40"/>
      <c r="CU73" s="40"/>
      <c r="CV73" s="40"/>
      <c r="CW73" s="40"/>
      <c r="CX73" s="40"/>
      <c r="CY73" s="40"/>
      <c r="CZ73" s="40"/>
      <c r="DA73" s="40"/>
      <c r="DB73" s="40"/>
      <c r="DC73" s="40"/>
      <c r="DD73" s="40"/>
      <c r="DE73" s="40"/>
      <c r="DF73" s="40"/>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53"/>
      <c r="FP73" s="15"/>
      <c r="FQ73" s="25">
        <f>'[1]стр.1_4'!GQ72</f>
        <v>0</v>
      </c>
      <c r="FR73" s="28">
        <f>'[1]стр.1_4'!GR72</f>
        <v>0</v>
      </c>
      <c r="FS73" s="28">
        <f>'[1]стр.1_4'!GS72</f>
        <v>0</v>
      </c>
      <c r="FV73" s="26">
        <f t="shared" si="0"/>
        <v>0</v>
      </c>
      <c r="FW73" s="26">
        <f t="shared" si="0"/>
        <v>0</v>
      </c>
      <c r="FX73" s="26">
        <f t="shared" si="0"/>
        <v>0</v>
      </c>
      <c r="GQ73" s="27">
        <f t="shared" si="1"/>
        <v>0</v>
      </c>
      <c r="GR73" s="27">
        <f t="shared" si="2"/>
        <v>0</v>
      </c>
      <c r="GS73" s="27">
        <f t="shared" si="3"/>
        <v>0</v>
      </c>
    </row>
    <row r="74" spans="1:201" ht="33.75" customHeight="1">
      <c r="A74" s="41" t="s">
        <v>74</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57" t="s">
        <v>75</v>
      </c>
      <c r="BY74" s="48"/>
      <c r="BZ74" s="48"/>
      <c r="CA74" s="48"/>
      <c r="CB74" s="48"/>
      <c r="CC74" s="48"/>
      <c r="CD74" s="48"/>
      <c r="CE74" s="49"/>
      <c r="CF74" s="47" t="s">
        <v>76</v>
      </c>
      <c r="CG74" s="48"/>
      <c r="CH74" s="48"/>
      <c r="CI74" s="48"/>
      <c r="CJ74" s="48"/>
      <c r="CK74" s="48"/>
      <c r="CL74" s="48"/>
      <c r="CM74" s="48"/>
      <c r="CN74" s="48"/>
      <c r="CO74" s="48"/>
      <c r="CP74" s="48"/>
      <c r="CQ74" s="48"/>
      <c r="CR74" s="49"/>
      <c r="CS74" s="40"/>
      <c r="CT74" s="40"/>
      <c r="CU74" s="40"/>
      <c r="CV74" s="40"/>
      <c r="CW74" s="40"/>
      <c r="CX74" s="40"/>
      <c r="CY74" s="40"/>
      <c r="CZ74" s="40"/>
      <c r="DA74" s="40"/>
      <c r="DB74" s="40"/>
      <c r="DC74" s="40"/>
      <c r="DD74" s="40"/>
      <c r="DE74" s="40"/>
      <c r="DF74" s="40"/>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53"/>
      <c r="FP74" s="15"/>
      <c r="FQ74" s="25">
        <f>'[1]стр.1_4'!GQ73</f>
        <v>0</v>
      </c>
      <c r="FR74" s="28">
        <f>'[1]стр.1_4'!GR73</f>
        <v>0</v>
      </c>
      <c r="FS74" s="28">
        <f>'[1]стр.1_4'!GS73</f>
        <v>0</v>
      </c>
      <c r="FV74" s="26">
        <f t="shared" si="0"/>
        <v>0</v>
      </c>
      <c r="FW74" s="26">
        <f t="shared" si="0"/>
        <v>0</v>
      </c>
      <c r="FX74" s="26">
        <f t="shared" si="0"/>
        <v>0</v>
      </c>
      <c r="GQ74" s="27">
        <f t="shared" si="1"/>
        <v>0</v>
      </c>
      <c r="GR74" s="27">
        <f t="shared" si="2"/>
        <v>0</v>
      </c>
      <c r="GS74" s="27">
        <f t="shared" si="3"/>
        <v>0</v>
      </c>
    </row>
    <row r="75" spans="1:201" ht="10.5" customHeight="1">
      <c r="A75" s="58"/>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60"/>
      <c r="BX75" s="57"/>
      <c r="BY75" s="48"/>
      <c r="BZ75" s="48"/>
      <c r="CA75" s="48"/>
      <c r="CB75" s="48"/>
      <c r="CC75" s="48"/>
      <c r="CD75" s="48"/>
      <c r="CE75" s="49"/>
      <c r="CF75" s="47"/>
      <c r="CG75" s="48"/>
      <c r="CH75" s="48"/>
      <c r="CI75" s="48"/>
      <c r="CJ75" s="48"/>
      <c r="CK75" s="48"/>
      <c r="CL75" s="48"/>
      <c r="CM75" s="48"/>
      <c r="CN75" s="48"/>
      <c r="CO75" s="48"/>
      <c r="CP75" s="48"/>
      <c r="CQ75" s="48"/>
      <c r="CR75" s="49"/>
      <c r="CS75" s="40"/>
      <c r="CT75" s="40"/>
      <c r="CU75" s="40"/>
      <c r="CV75" s="40"/>
      <c r="CW75" s="40"/>
      <c r="CX75" s="40"/>
      <c r="CY75" s="40"/>
      <c r="CZ75" s="40"/>
      <c r="DA75" s="40"/>
      <c r="DB75" s="40"/>
      <c r="DC75" s="40"/>
      <c r="DD75" s="40"/>
      <c r="DE75" s="40"/>
      <c r="DF75" s="40"/>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53"/>
      <c r="FP75" s="15"/>
      <c r="FQ75" s="25">
        <f>'[1]стр.1_4'!GQ74</f>
        <v>0</v>
      </c>
      <c r="FR75" s="28">
        <f>'[1]стр.1_4'!GR74</f>
        <v>0</v>
      </c>
      <c r="FS75" s="28">
        <f>'[1]стр.1_4'!GS74</f>
        <v>0</v>
      </c>
      <c r="FV75" s="26">
        <f t="shared" si="0"/>
        <v>0</v>
      </c>
      <c r="FW75" s="26">
        <f t="shared" si="0"/>
        <v>0</v>
      </c>
      <c r="FX75" s="26">
        <f t="shared" si="0"/>
        <v>0</v>
      </c>
      <c r="GQ75" s="27">
        <f t="shared" si="1"/>
        <v>0</v>
      </c>
      <c r="GR75" s="27">
        <f t="shared" si="2"/>
        <v>0</v>
      </c>
      <c r="GS75" s="27">
        <f t="shared" si="3"/>
        <v>0</v>
      </c>
    </row>
    <row r="76" spans="1:201" s="7" customFormat="1" ht="11.25" customHeight="1">
      <c r="A76" s="100" t="s">
        <v>77</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1" t="s">
        <v>78</v>
      </c>
      <c r="BY76" s="102"/>
      <c r="BZ76" s="102"/>
      <c r="CA76" s="102"/>
      <c r="CB76" s="102"/>
      <c r="CC76" s="102"/>
      <c r="CD76" s="102"/>
      <c r="CE76" s="103"/>
      <c r="CF76" s="104" t="s">
        <v>42</v>
      </c>
      <c r="CG76" s="102"/>
      <c r="CH76" s="102"/>
      <c r="CI76" s="102"/>
      <c r="CJ76" s="102"/>
      <c r="CK76" s="102"/>
      <c r="CL76" s="102"/>
      <c r="CM76" s="102"/>
      <c r="CN76" s="102"/>
      <c r="CO76" s="102"/>
      <c r="CP76" s="102"/>
      <c r="CQ76" s="102"/>
      <c r="CR76" s="103"/>
      <c r="CS76" s="235"/>
      <c r="CT76" s="235"/>
      <c r="CU76" s="235"/>
      <c r="CV76" s="235"/>
      <c r="CW76" s="235"/>
      <c r="CX76" s="235"/>
      <c r="CY76" s="235"/>
      <c r="CZ76" s="235"/>
      <c r="DA76" s="235"/>
      <c r="DB76" s="235"/>
      <c r="DC76" s="235"/>
      <c r="DD76" s="235"/>
      <c r="DE76" s="235"/>
      <c r="DF76" s="235"/>
      <c r="DG76" s="236">
        <f>DG77+DG114+DG128+DG105</f>
        <v>57798367</v>
      </c>
      <c r="DH76" s="236"/>
      <c r="DI76" s="236"/>
      <c r="DJ76" s="236"/>
      <c r="DK76" s="236"/>
      <c r="DL76" s="236"/>
      <c r="DM76" s="236"/>
      <c r="DN76" s="236"/>
      <c r="DO76" s="236"/>
      <c r="DP76" s="236"/>
      <c r="DQ76" s="236"/>
      <c r="DR76" s="236"/>
      <c r="DS76" s="236"/>
      <c r="DT76" s="236"/>
      <c r="DU76" s="236"/>
      <c r="DV76" s="236"/>
      <c r="DW76" s="236"/>
      <c r="DX76" s="236">
        <f>DX77+DX114+DX128</f>
        <v>58912022</v>
      </c>
      <c r="DY76" s="236"/>
      <c r="DZ76" s="236"/>
      <c r="EA76" s="236"/>
      <c r="EB76" s="236"/>
      <c r="EC76" s="236"/>
      <c r="ED76" s="236"/>
      <c r="EE76" s="236"/>
      <c r="EF76" s="236"/>
      <c r="EG76" s="236"/>
      <c r="EH76" s="236"/>
      <c r="EI76" s="236"/>
      <c r="EJ76" s="236"/>
      <c r="EK76" s="236"/>
      <c r="EL76" s="236"/>
      <c r="EM76" s="236"/>
      <c r="EN76" s="236"/>
      <c r="EO76" s="236">
        <f>EO77+EO114+EO128</f>
        <v>62054795</v>
      </c>
      <c r="EP76" s="236"/>
      <c r="EQ76" s="236"/>
      <c r="ER76" s="236"/>
      <c r="ES76" s="236"/>
      <c r="ET76" s="236"/>
      <c r="EU76" s="236"/>
      <c r="EV76" s="236"/>
      <c r="EW76" s="236"/>
      <c r="EX76" s="236"/>
      <c r="EY76" s="236"/>
      <c r="EZ76" s="236"/>
      <c r="FA76" s="236"/>
      <c r="FB76" s="236"/>
      <c r="FC76" s="236"/>
      <c r="FD76" s="236"/>
      <c r="FE76" s="236"/>
      <c r="FJ76" s="15">
        <f>DG32+DG34</f>
        <v>57798367</v>
      </c>
      <c r="FL76" s="15">
        <f>FJ76-DG76</f>
        <v>0</v>
      </c>
      <c r="FP76" s="15"/>
      <c r="FQ76" s="25">
        <f>'[1]стр.1_4'!GQ75</f>
        <v>62152858.760000005</v>
      </c>
      <c r="FR76" s="28">
        <f>'[1]стр.1_4'!GR75</f>
        <v>49137798</v>
      </c>
      <c r="FS76" s="28">
        <f>'[1]стр.1_4'!GS75</f>
        <v>49417030</v>
      </c>
      <c r="FV76" s="26">
        <f t="shared" si="0"/>
        <v>-4354491.760000005</v>
      </c>
      <c r="FW76" s="26">
        <f t="shared" si="0"/>
        <v>9774224</v>
      </c>
      <c r="FX76" s="26">
        <f t="shared" si="0"/>
        <v>12637765</v>
      </c>
      <c r="GQ76" s="27">
        <f t="shared" si="1"/>
        <v>57798367</v>
      </c>
      <c r="GR76" s="27">
        <f t="shared" si="2"/>
        <v>58912022</v>
      </c>
      <c r="GS76" s="27">
        <f t="shared" si="3"/>
        <v>62054795</v>
      </c>
    </row>
    <row r="77" spans="1:201" s="13" customFormat="1" ht="22.5" customHeight="1">
      <c r="A77" s="237" t="s">
        <v>79</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9" t="s">
        <v>80</v>
      </c>
      <c r="BY77" s="240"/>
      <c r="BZ77" s="240"/>
      <c r="CA77" s="240"/>
      <c r="CB77" s="240"/>
      <c r="CC77" s="240"/>
      <c r="CD77" s="240"/>
      <c r="CE77" s="241"/>
      <c r="CF77" s="242" t="s">
        <v>42</v>
      </c>
      <c r="CG77" s="240"/>
      <c r="CH77" s="240"/>
      <c r="CI77" s="240"/>
      <c r="CJ77" s="240"/>
      <c r="CK77" s="240"/>
      <c r="CL77" s="240"/>
      <c r="CM77" s="240"/>
      <c r="CN77" s="240"/>
      <c r="CO77" s="240"/>
      <c r="CP77" s="240"/>
      <c r="CQ77" s="240"/>
      <c r="CR77" s="241"/>
      <c r="CS77" s="243"/>
      <c r="CT77" s="243"/>
      <c r="CU77" s="243"/>
      <c r="CV77" s="243"/>
      <c r="CW77" s="243"/>
      <c r="CX77" s="243"/>
      <c r="CY77" s="243"/>
      <c r="CZ77" s="243"/>
      <c r="DA77" s="243"/>
      <c r="DB77" s="243"/>
      <c r="DC77" s="243"/>
      <c r="DD77" s="243"/>
      <c r="DE77" s="243"/>
      <c r="DF77" s="243"/>
      <c r="DG77" s="244">
        <f>DG78+DG89+DG87</f>
        <v>50539305</v>
      </c>
      <c r="DH77" s="244"/>
      <c r="DI77" s="244"/>
      <c r="DJ77" s="244"/>
      <c r="DK77" s="244"/>
      <c r="DL77" s="244"/>
      <c r="DM77" s="244"/>
      <c r="DN77" s="244"/>
      <c r="DO77" s="244"/>
      <c r="DP77" s="244"/>
      <c r="DQ77" s="244"/>
      <c r="DR77" s="244"/>
      <c r="DS77" s="244"/>
      <c r="DT77" s="244"/>
      <c r="DU77" s="244"/>
      <c r="DV77" s="244"/>
      <c r="DW77" s="244"/>
      <c r="DX77" s="244">
        <f>DX78+DX89</f>
        <v>53019289</v>
      </c>
      <c r="DY77" s="244"/>
      <c r="DZ77" s="244"/>
      <c r="EA77" s="244"/>
      <c r="EB77" s="244"/>
      <c r="EC77" s="244"/>
      <c r="ED77" s="244"/>
      <c r="EE77" s="244"/>
      <c r="EF77" s="244"/>
      <c r="EG77" s="244"/>
      <c r="EH77" s="244"/>
      <c r="EI77" s="244"/>
      <c r="EJ77" s="244"/>
      <c r="EK77" s="244"/>
      <c r="EL77" s="244"/>
      <c r="EM77" s="244"/>
      <c r="EN77" s="244"/>
      <c r="EO77" s="244">
        <f>EO78+EO89</f>
        <v>55928459</v>
      </c>
      <c r="EP77" s="244"/>
      <c r="EQ77" s="244"/>
      <c r="ER77" s="244"/>
      <c r="ES77" s="244"/>
      <c r="ET77" s="244"/>
      <c r="EU77" s="244"/>
      <c r="EV77" s="244"/>
      <c r="EW77" s="244"/>
      <c r="EX77" s="244"/>
      <c r="EY77" s="244"/>
      <c r="EZ77" s="244"/>
      <c r="FA77" s="244"/>
      <c r="FB77" s="244"/>
      <c r="FC77" s="244"/>
      <c r="FD77" s="244"/>
      <c r="FE77" s="244"/>
      <c r="FP77" s="15"/>
      <c r="FQ77" s="25">
        <f>'[1]стр.1_4'!GQ76</f>
        <v>44830865.14</v>
      </c>
      <c r="FR77" s="25">
        <f>'[1]стр.1_4'!GR76</f>
        <v>42872299</v>
      </c>
      <c r="FS77" s="25">
        <f>'[1]стр.1_4'!GS76</f>
        <v>44587550</v>
      </c>
      <c r="FV77" s="26">
        <f t="shared" si="0"/>
        <v>5708439.859999999</v>
      </c>
      <c r="FW77" s="26">
        <f t="shared" si="0"/>
        <v>10146990</v>
      </c>
      <c r="FX77" s="26">
        <f t="shared" si="0"/>
        <v>11340909</v>
      </c>
      <c r="GQ77" s="27">
        <f t="shared" si="1"/>
        <v>50539305</v>
      </c>
      <c r="GR77" s="27">
        <f t="shared" si="2"/>
        <v>53019289</v>
      </c>
      <c r="GS77" s="27">
        <f t="shared" si="3"/>
        <v>55928459</v>
      </c>
    </row>
    <row r="78" spans="1:201" s="12" customFormat="1" ht="22.5" customHeight="1">
      <c r="A78" s="245" t="s">
        <v>304</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29" t="s">
        <v>81</v>
      </c>
      <c r="BY78" s="230"/>
      <c r="BZ78" s="230"/>
      <c r="CA78" s="230"/>
      <c r="CB78" s="230"/>
      <c r="CC78" s="230"/>
      <c r="CD78" s="230"/>
      <c r="CE78" s="231"/>
      <c r="CF78" s="232" t="s">
        <v>82</v>
      </c>
      <c r="CG78" s="230"/>
      <c r="CH78" s="230"/>
      <c r="CI78" s="230"/>
      <c r="CJ78" s="230"/>
      <c r="CK78" s="230"/>
      <c r="CL78" s="230"/>
      <c r="CM78" s="230"/>
      <c r="CN78" s="230"/>
      <c r="CO78" s="230"/>
      <c r="CP78" s="230"/>
      <c r="CQ78" s="230"/>
      <c r="CR78" s="231"/>
      <c r="CS78" s="233"/>
      <c r="CT78" s="233"/>
      <c r="CU78" s="233"/>
      <c r="CV78" s="233"/>
      <c r="CW78" s="233"/>
      <c r="CX78" s="233"/>
      <c r="CY78" s="233"/>
      <c r="CZ78" s="233"/>
      <c r="DA78" s="233"/>
      <c r="DB78" s="233"/>
      <c r="DC78" s="233"/>
      <c r="DD78" s="233"/>
      <c r="DE78" s="233"/>
      <c r="DF78" s="233"/>
      <c r="DG78" s="234">
        <f>SUM(DG79:DW86)</f>
        <v>38813061</v>
      </c>
      <c r="DH78" s="234"/>
      <c r="DI78" s="234"/>
      <c r="DJ78" s="234"/>
      <c r="DK78" s="234"/>
      <c r="DL78" s="234"/>
      <c r="DM78" s="234"/>
      <c r="DN78" s="234"/>
      <c r="DO78" s="234"/>
      <c r="DP78" s="234"/>
      <c r="DQ78" s="234"/>
      <c r="DR78" s="234"/>
      <c r="DS78" s="234"/>
      <c r="DT78" s="234"/>
      <c r="DU78" s="234"/>
      <c r="DV78" s="234"/>
      <c r="DW78" s="234"/>
      <c r="DX78" s="234">
        <f>SUM(DX79:EN82)</f>
        <v>40721420</v>
      </c>
      <c r="DY78" s="234"/>
      <c r="DZ78" s="234"/>
      <c r="EA78" s="234"/>
      <c r="EB78" s="234"/>
      <c r="EC78" s="234"/>
      <c r="ED78" s="234"/>
      <c r="EE78" s="234"/>
      <c r="EF78" s="234"/>
      <c r="EG78" s="234"/>
      <c r="EH78" s="234"/>
      <c r="EI78" s="234"/>
      <c r="EJ78" s="234"/>
      <c r="EK78" s="234"/>
      <c r="EL78" s="234"/>
      <c r="EM78" s="234"/>
      <c r="EN78" s="234"/>
      <c r="EO78" s="234">
        <f>SUM(EO79:FE82)</f>
        <v>42955806</v>
      </c>
      <c r="EP78" s="234"/>
      <c r="EQ78" s="234"/>
      <c r="ER78" s="234"/>
      <c r="ES78" s="234"/>
      <c r="ET78" s="234"/>
      <c r="EU78" s="234"/>
      <c r="EV78" s="234"/>
      <c r="EW78" s="234"/>
      <c r="EX78" s="234"/>
      <c r="EY78" s="234"/>
      <c r="EZ78" s="234"/>
      <c r="FA78" s="234"/>
      <c r="FB78" s="234"/>
      <c r="FC78" s="234"/>
      <c r="FD78" s="234"/>
      <c r="FE78" s="234"/>
      <c r="FP78" s="15"/>
      <c r="FQ78" s="25">
        <f>'[1]стр.1_4'!GQ77</f>
        <v>34422503.44</v>
      </c>
      <c r="FR78" s="30">
        <f>'[1]стр.1_4'!GR77</f>
        <v>32928011</v>
      </c>
      <c r="FS78" s="30">
        <f>'[1]стр.1_4'!GS77</f>
        <v>34245429</v>
      </c>
      <c r="FV78" s="26">
        <f t="shared" si="0"/>
        <v>4390557.560000002</v>
      </c>
      <c r="FW78" s="26">
        <f t="shared" si="0"/>
        <v>7793409</v>
      </c>
      <c r="FX78" s="26">
        <f t="shared" si="0"/>
        <v>8710377</v>
      </c>
      <c r="GQ78" s="27">
        <f t="shared" si="1"/>
        <v>38813061</v>
      </c>
      <c r="GR78" s="27">
        <f t="shared" si="2"/>
        <v>40721420</v>
      </c>
      <c r="GS78" s="27">
        <f t="shared" si="3"/>
        <v>42955806</v>
      </c>
    </row>
    <row r="79" spans="1:201" ht="22.5" customHeight="1">
      <c r="A79" s="41" t="s">
        <v>303</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57" t="s">
        <v>81</v>
      </c>
      <c r="BY79" s="48"/>
      <c r="BZ79" s="48"/>
      <c r="CA79" s="48"/>
      <c r="CB79" s="48"/>
      <c r="CC79" s="48"/>
      <c r="CD79" s="48"/>
      <c r="CE79" s="49"/>
      <c r="CF79" s="47" t="s">
        <v>82</v>
      </c>
      <c r="CG79" s="48"/>
      <c r="CH79" s="48"/>
      <c r="CI79" s="48"/>
      <c r="CJ79" s="48"/>
      <c r="CK79" s="48"/>
      <c r="CL79" s="48"/>
      <c r="CM79" s="48"/>
      <c r="CN79" s="48"/>
      <c r="CO79" s="48"/>
      <c r="CP79" s="48"/>
      <c r="CQ79" s="48"/>
      <c r="CR79" s="49"/>
      <c r="CS79" s="40"/>
      <c r="CT79" s="40"/>
      <c r="CU79" s="40"/>
      <c r="CV79" s="40"/>
      <c r="CW79" s="40"/>
      <c r="CX79" s="40"/>
      <c r="CY79" s="40"/>
      <c r="CZ79" s="40"/>
      <c r="DA79" s="40"/>
      <c r="DB79" s="40"/>
      <c r="DC79" s="40"/>
      <c r="DD79" s="40"/>
      <c r="DE79" s="40"/>
      <c r="DF79" s="40"/>
      <c r="DG79" s="43">
        <v>350000</v>
      </c>
      <c r="DH79" s="43"/>
      <c r="DI79" s="43"/>
      <c r="DJ79" s="43"/>
      <c r="DK79" s="43"/>
      <c r="DL79" s="43"/>
      <c r="DM79" s="43"/>
      <c r="DN79" s="43"/>
      <c r="DO79" s="43"/>
      <c r="DP79" s="43"/>
      <c r="DQ79" s="43"/>
      <c r="DR79" s="43"/>
      <c r="DS79" s="43"/>
      <c r="DT79" s="43"/>
      <c r="DU79" s="43"/>
      <c r="DV79" s="43"/>
      <c r="DW79" s="43"/>
      <c r="DX79" s="43">
        <v>0</v>
      </c>
      <c r="DY79" s="43"/>
      <c r="DZ79" s="43"/>
      <c r="EA79" s="43"/>
      <c r="EB79" s="43"/>
      <c r="EC79" s="43"/>
      <c r="ED79" s="43"/>
      <c r="EE79" s="43"/>
      <c r="EF79" s="43"/>
      <c r="EG79" s="43"/>
      <c r="EH79" s="43"/>
      <c r="EI79" s="43"/>
      <c r="EJ79" s="43"/>
      <c r="EK79" s="43"/>
      <c r="EL79" s="43"/>
      <c r="EM79" s="43"/>
      <c r="EN79" s="43"/>
      <c r="EO79" s="43">
        <v>0</v>
      </c>
      <c r="EP79" s="43"/>
      <c r="EQ79" s="43"/>
      <c r="ER79" s="43"/>
      <c r="ES79" s="43"/>
      <c r="ET79" s="43"/>
      <c r="EU79" s="43"/>
      <c r="EV79" s="43"/>
      <c r="EW79" s="43"/>
      <c r="EX79" s="43"/>
      <c r="EY79" s="43"/>
      <c r="EZ79" s="43"/>
      <c r="FA79" s="43"/>
      <c r="FB79" s="43"/>
      <c r="FC79" s="43"/>
      <c r="FD79" s="43"/>
      <c r="FE79" s="53"/>
      <c r="FP79" s="15"/>
      <c r="FQ79" s="25">
        <f>'[1]стр.1_4'!GQ78</f>
        <v>9554800</v>
      </c>
      <c r="FR79" s="29">
        <f>'[1]стр.1_4'!GR78</f>
        <v>9675185</v>
      </c>
      <c r="FS79" s="29">
        <f>'[1]стр.1_4'!GS78</f>
        <v>10062192</v>
      </c>
      <c r="FV79" s="26">
        <f t="shared" si="0"/>
        <v>-9204800</v>
      </c>
      <c r="FW79" s="26">
        <f t="shared" si="0"/>
        <v>-9675185</v>
      </c>
      <c r="FX79" s="26">
        <f t="shared" si="0"/>
        <v>-10062192</v>
      </c>
      <c r="GQ79" s="27">
        <f t="shared" si="1"/>
        <v>350000</v>
      </c>
      <c r="GR79" s="27">
        <f t="shared" si="2"/>
        <v>0</v>
      </c>
      <c r="GS79" s="27">
        <f t="shared" si="3"/>
        <v>0</v>
      </c>
    </row>
    <row r="80" spans="1:201" ht="22.5" customHeight="1">
      <c r="A80" s="41" t="s">
        <v>303</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57" t="s">
        <v>81</v>
      </c>
      <c r="BY80" s="48"/>
      <c r="BZ80" s="48"/>
      <c r="CA80" s="48"/>
      <c r="CB80" s="48"/>
      <c r="CC80" s="48"/>
      <c r="CD80" s="48"/>
      <c r="CE80" s="49"/>
      <c r="CF80" s="47" t="s">
        <v>82</v>
      </c>
      <c r="CG80" s="48"/>
      <c r="CH80" s="48"/>
      <c r="CI80" s="48"/>
      <c r="CJ80" s="48"/>
      <c r="CK80" s="48"/>
      <c r="CL80" s="48"/>
      <c r="CM80" s="48"/>
      <c r="CN80" s="48"/>
      <c r="CO80" s="48"/>
      <c r="CP80" s="48"/>
      <c r="CQ80" s="48"/>
      <c r="CR80" s="49"/>
      <c r="CS80" s="40" t="s">
        <v>356</v>
      </c>
      <c r="CT80" s="40"/>
      <c r="CU80" s="40"/>
      <c r="CV80" s="40"/>
      <c r="CW80" s="40"/>
      <c r="CX80" s="40"/>
      <c r="CY80" s="40"/>
      <c r="CZ80" s="40"/>
      <c r="DA80" s="40"/>
      <c r="DB80" s="40"/>
      <c r="DC80" s="40"/>
      <c r="DD80" s="40"/>
      <c r="DE80" s="40"/>
      <c r="DF80" s="40"/>
      <c r="DG80" s="43">
        <v>10936813</v>
      </c>
      <c r="DH80" s="43"/>
      <c r="DI80" s="43"/>
      <c r="DJ80" s="43"/>
      <c r="DK80" s="43"/>
      <c r="DL80" s="43"/>
      <c r="DM80" s="43"/>
      <c r="DN80" s="43"/>
      <c r="DO80" s="43"/>
      <c r="DP80" s="43"/>
      <c r="DQ80" s="43"/>
      <c r="DR80" s="43"/>
      <c r="DS80" s="43"/>
      <c r="DT80" s="43"/>
      <c r="DU80" s="43"/>
      <c r="DV80" s="43"/>
      <c r="DW80" s="43"/>
      <c r="DX80" s="43">
        <v>11414601</v>
      </c>
      <c r="DY80" s="43"/>
      <c r="DZ80" s="43"/>
      <c r="EA80" s="43"/>
      <c r="EB80" s="43"/>
      <c r="EC80" s="43"/>
      <c r="ED80" s="43"/>
      <c r="EE80" s="43"/>
      <c r="EF80" s="43"/>
      <c r="EG80" s="43"/>
      <c r="EH80" s="43"/>
      <c r="EI80" s="43"/>
      <c r="EJ80" s="43"/>
      <c r="EK80" s="43"/>
      <c r="EL80" s="43"/>
      <c r="EM80" s="43"/>
      <c r="EN80" s="43"/>
      <c r="EO80" s="43">
        <v>11871185</v>
      </c>
      <c r="EP80" s="43"/>
      <c r="EQ80" s="43"/>
      <c r="ER80" s="43"/>
      <c r="ES80" s="43"/>
      <c r="ET80" s="43"/>
      <c r="EU80" s="43"/>
      <c r="EV80" s="43"/>
      <c r="EW80" s="43"/>
      <c r="EX80" s="43"/>
      <c r="EY80" s="43"/>
      <c r="EZ80" s="43"/>
      <c r="FA80" s="43"/>
      <c r="FB80" s="43"/>
      <c r="FC80" s="43"/>
      <c r="FD80" s="43"/>
      <c r="FE80" s="53"/>
      <c r="FP80" s="15"/>
      <c r="FQ80" s="25">
        <f>'[1]стр.1_4'!GQ79</f>
        <v>17401300</v>
      </c>
      <c r="FR80" s="29">
        <f>'[1]стр.1_4'!GR79</f>
        <v>18176026</v>
      </c>
      <c r="FS80" s="29">
        <f>'[1]стр.1_4'!GS79</f>
        <v>18903281</v>
      </c>
      <c r="FV80" s="26">
        <f>GQ80-FQ80</f>
        <v>-6464487</v>
      </c>
      <c r="FW80" s="26">
        <f>GR80-FR80</f>
        <v>-6761425</v>
      </c>
      <c r="FX80" s="26">
        <f>GS80-FS80</f>
        <v>-7032096</v>
      </c>
      <c r="GQ80" s="27">
        <f>DG80</f>
        <v>10936813</v>
      </c>
      <c r="GR80" s="27">
        <f>DX80</f>
        <v>11414601</v>
      </c>
      <c r="GS80" s="27">
        <f>EO80</f>
        <v>11871185</v>
      </c>
    </row>
    <row r="81" spans="1:201" ht="22.5" customHeight="1">
      <c r="A81" s="41" t="s">
        <v>303</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57" t="s">
        <v>81</v>
      </c>
      <c r="BY81" s="48"/>
      <c r="BZ81" s="48"/>
      <c r="CA81" s="48"/>
      <c r="CB81" s="48"/>
      <c r="CC81" s="48"/>
      <c r="CD81" s="48"/>
      <c r="CE81" s="49"/>
      <c r="CF81" s="47" t="s">
        <v>82</v>
      </c>
      <c r="CG81" s="48"/>
      <c r="CH81" s="48"/>
      <c r="CI81" s="48"/>
      <c r="CJ81" s="48"/>
      <c r="CK81" s="48"/>
      <c r="CL81" s="48"/>
      <c r="CM81" s="48"/>
      <c r="CN81" s="48"/>
      <c r="CO81" s="48"/>
      <c r="CP81" s="48"/>
      <c r="CQ81" s="48"/>
      <c r="CR81" s="49"/>
      <c r="CS81" s="40" t="s">
        <v>299</v>
      </c>
      <c r="CT81" s="40"/>
      <c r="CU81" s="40"/>
      <c r="CV81" s="40"/>
      <c r="CW81" s="40"/>
      <c r="CX81" s="40"/>
      <c r="CY81" s="40"/>
      <c r="CZ81" s="40"/>
      <c r="DA81" s="40"/>
      <c r="DB81" s="40"/>
      <c r="DC81" s="40"/>
      <c r="DD81" s="40"/>
      <c r="DE81" s="40"/>
      <c r="DF81" s="40"/>
      <c r="DG81" s="44">
        <v>22409952</v>
      </c>
      <c r="DH81" s="45"/>
      <c r="DI81" s="45"/>
      <c r="DJ81" s="45"/>
      <c r="DK81" s="45"/>
      <c r="DL81" s="45"/>
      <c r="DM81" s="45"/>
      <c r="DN81" s="45"/>
      <c r="DO81" s="45"/>
      <c r="DP81" s="45"/>
      <c r="DQ81" s="45"/>
      <c r="DR81" s="45"/>
      <c r="DS81" s="45"/>
      <c r="DT81" s="45"/>
      <c r="DU81" s="45"/>
      <c r="DV81" s="45"/>
      <c r="DW81" s="50"/>
      <c r="DX81" s="43">
        <v>23859569</v>
      </c>
      <c r="DY81" s="43"/>
      <c r="DZ81" s="43"/>
      <c r="EA81" s="43"/>
      <c r="EB81" s="43"/>
      <c r="EC81" s="43"/>
      <c r="ED81" s="43"/>
      <c r="EE81" s="43"/>
      <c r="EF81" s="43"/>
      <c r="EG81" s="43"/>
      <c r="EH81" s="43"/>
      <c r="EI81" s="43"/>
      <c r="EJ81" s="43"/>
      <c r="EK81" s="43"/>
      <c r="EL81" s="43"/>
      <c r="EM81" s="43"/>
      <c r="EN81" s="43"/>
      <c r="EO81" s="43">
        <v>25306931</v>
      </c>
      <c r="EP81" s="43"/>
      <c r="EQ81" s="43"/>
      <c r="ER81" s="43"/>
      <c r="ES81" s="43"/>
      <c r="ET81" s="43"/>
      <c r="EU81" s="43"/>
      <c r="EV81" s="43"/>
      <c r="EW81" s="43"/>
      <c r="EX81" s="43"/>
      <c r="EY81" s="43"/>
      <c r="EZ81" s="43"/>
      <c r="FA81" s="43"/>
      <c r="FB81" s="43"/>
      <c r="FC81" s="43"/>
      <c r="FD81" s="43"/>
      <c r="FE81" s="53"/>
      <c r="FP81" s="15"/>
      <c r="FQ81" s="25">
        <f>'[1]стр.1_4'!GQ79</f>
        <v>17401300</v>
      </c>
      <c r="FR81" s="28">
        <f>'[1]стр.1_4'!GR79</f>
        <v>18176026</v>
      </c>
      <c r="FS81" s="28">
        <f>'[1]стр.1_4'!GS79</f>
        <v>18903281</v>
      </c>
      <c r="FV81" s="26">
        <f t="shared" si="0"/>
        <v>5008652</v>
      </c>
      <c r="FW81" s="26">
        <f t="shared" si="0"/>
        <v>5683543</v>
      </c>
      <c r="FX81" s="26">
        <f t="shared" si="0"/>
        <v>6403650</v>
      </c>
      <c r="GQ81" s="27">
        <f t="shared" si="1"/>
        <v>22409952</v>
      </c>
      <c r="GR81" s="27">
        <f t="shared" si="2"/>
        <v>23859569</v>
      </c>
      <c r="GS81" s="27">
        <f t="shared" si="3"/>
        <v>25306931</v>
      </c>
    </row>
    <row r="82" spans="1:201" ht="22.5" customHeight="1">
      <c r="A82" s="41" t="s">
        <v>303</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57" t="s">
        <v>81</v>
      </c>
      <c r="BY82" s="48"/>
      <c r="BZ82" s="48"/>
      <c r="CA82" s="48"/>
      <c r="CB82" s="48"/>
      <c r="CC82" s="48"/>
      <c r="CD82" s="48"/>
      <c r="CE82" s="49"/>
      <c r="CF82" s="47" t="s">
        <v>82</v>
      </c>
      <c r="CG82" s="48"/>
      <c r="CH82" s="48"/>
      <c r="CI82" s="48"/>
      <c r="CJ82" s="48"/>
      <c r="CK82" s="48"/>
      <c r="CL82" s="48"/>
      <c r="CM82" s="48"/>
      <c r="CN82" s="48"/>
      <c r="CO82" s="48"/>
      <c r="CP82" s="48"/>
      <c r="CQ82" s="48"/>
      <c r="CR82" s="49"/>
      <c r="CS82" s="40" t="s">
        <v>301</v>
      </c>
      <c r="CT82" s="40"/>
      <c r="CU82" s="40"/>
      <c r="CV82" s="40"/>
      <c r="CW82" s="40"/>
      <c r="CX82" s="40"/>
      <c r="CY82" s="40"/>
      <c r="CZ82" s="40"/>
      <c r="DA82" s="40"/>
      <c r="DB82" s="40"/>
      <c r="DC82" s="40"/>
      <c r="DD82" s="40"/>
      <c r="DE82" s="40"/>
      <c r="DF82" s="40"/>
      <c r="DG82" s="44">
        <v>5116296</v>
      </c>
      <c r="DH82" s="45"/>
      <c r="DI82" s="45"/>
      <c r="DJ82" s="45"/>
      <c r="DK82" s="45"/>
      <c r="DL82" s="45"/>
      <c r="DM82" s="45"/>
      <c r="DN82" s="45"/>
      <c r="DO82" s="45"/>
      <c r="DP82" s="45"/>
      <c r="DQ82" s="45"/>
      <c r="DR82" s="45"/>
      <c r="DS82" s="45"/>
      <c r="DT82" s="45"/>
      <c r="DU82" s="45"/>
      <c r="DV82" s="45"/>
      <c r="DW82" s="50"/>
      <c r="DX82" s="43">
        <v>5447250</v>
      </c>
      <c r="DY82" s="43"/>
      <c r="DZ82" s="43"/>
      <c r="EA82" s="43"/>
      <c r="EB82" s="43"/>
      <c r="EC82" s="43"/>
      <c r="ED82" s="43"/>
      <c r="EE82" s="43"/>
      <c r="EF82" s="43"/>
      <c r="EG82" s="43"/>
      <c r="EH82" s="43"/>
      <c r="EI82" s="43"/>
      <c r="EJ82" s="43"/>
      <c r="EK82" s="43"/>
      <c r="EL82" s="43"/>
      <c r="EM82" s="43"/>
      <c r="EN82" s="43"/>
      <c r="EO82" s="43">
        <v>5777690</v>
      </c>
      <c r="EP82" s="43"/>
      <c r="EQ82" s="43"/>
      <c r="ER82" s="43"/>
      <c r="ES82" s="43"/>
      <c r="ET82" s="43"/>
      <c r="EU82" s="43"/>
      <c r="EV82" s="43"/>
      <c r="EW82" s="43"/>
      <c r="EX82" s="43"/>
      <c r="EY82" s="43"/>
      <c r="EZ82" s="43"/>
      <c r="FA82" s="43"/>
      <c r="FB82" s="43"/>
      <c r="FC82" s="43"/>
      <c r="FD82" s="43"/>
      <c r="FE82" s="53"/>
      <c r="FP82" s="15"/>
      <c r="FQ82" s="25">
        <f>'[1]стр.1_4'!GQ80</f>
        <v>4860400</v>
      </c>
      <c r="FR82" s="28">
        <f>'[1]стр.1_4'!GR80</f>
        <v>5076800</v>
      </c>
      <c r="FS82" s="28">
        <f>'[1]стр.1_4'!GS80</f>
        <v>5279956</v>
      </c>
      <c r="FV82" s="26">
        <f t="shared" si="0"/>
        <v>255896</v>
      </c>
      <c r="FW82" s="26">
        <f t="shared" si="0"/>
        <v>370450</v>
      </c>
      <c r="FX82" s="26">
        <f t="shared" si="0"/>
        <v>497734</v>
      </c>
      <c r="GQ82" s="27">
        <f t="shared" si="1"/>
        <v>5116296</v>
      </c>
      <c r="GR82" s="27">
        <f t="shared" si="2"/>
        <v>5447250</v>
      </c>
      <c r="GS82" s="27">
        <f t="shared" si="3"/>
        <v>5777690</v>
      </c>
    </row>
    <row r="83" spans="1:201" ht="33" customHeight="1" hidden="1">
      <c r="A83" s="41" t="s">
        <v>303</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57" t="s">
        <v>81</v>
      </c>
      <c r="BY83" s="48"/>
      <c r="BZ83" s="48"/>
      <c r="CA83" s="48"/>
      <c r="CB83" s="48"/>
      <c r="CC83" s="48"/>
      <c r="CD83" s="48"/>
      <c r="CE83" s="49"/>
      <c r="CF83" s="47" t="s">
        <v>82</v>
      </c>
      <c r="CG83" s="48"/>
      <c r="CH83" s="48"/>
      <c r="CI83" s="48"/>
      <c r="CJ83" s="48"/>
      <c r="CK83" s="48"/>
      <c r="CL83" s="48"/>
      <c r="CM83" s="48"/>
      <c r="CN83" s="48"/>
      <c r="CO83" s="48"/>
      <c r="CP83" s="48"/>
      <c r="CQ83" s="48"/>
      <c r="CR83" s="49"/>
      <c r="CS83" s="124" t="s">
        <v>338</v>
      </c>
      <c r="CT83" s="124"/>
      <c r="CU83" s="124"/>
      <c r="CV83" s="124"/>
      <c r="CW83" s="124"/>
      <c r="CX83" s="124"/>
      <c r="CY83" s="124"/>
      <c r="CZ83" s="124"/>
      <c r="DA83" s="124"/>
      <c r="DB83" s="124"/>
      <c r="DC83" s="124"/>
      <c r="DD83" s="124"/>
      <c r="DE83" s="124"/>
      <c r="DF83" s="124"/>
      <c r="DG83" s="44">
        <v>0</v>
      </c>
      <c r="DH83" s="45"/>
      <c r="DI83" s="45"/>
      <c r="DJ83" s="45"/>
      <c r="DK83" s="45"/>
      <c r="DL83" s="45"/>
      <c r="DM83" s="45"/>
      <c r="DN83" s="45"/>
      <c r="DO83" s="45"/>
      <c r="DP83" s="45"/>
      <c r="DQ83" s="45"/>
      <c r="DR83" s="45"/>
      <c r="DS83" s="45"/>
      <c r="DT83" s="45"/>
      <c r="DU83" s="45"/>
      <c r="DV83" s="45"/>
      <c r="DW83" s="50"/>
      <c r="DX83" s="43">
        <v>0</v>
      </c>
      <c r="DY83" s="43"/>
      <c r="DZ83" s="43"/>
      <c r="EA83" s="43"/>
      <c r="EB83" s="43"/>
      <c r="EC83" s="43"/>
      <c r="ED83" s="43"/>
      <c r="EE83" s="43"/>
      <c r="EF83" s="43"/>
      <c r="EG83" s="43"/>
      <c r="EH83" s="43"/>
      <c r="EI83" s="43"/>
      <c r="EJ83" s="43"/>
      <c r="EK83" s="43"/>
      <c r="EL83" s="43"/>
      <c r="EM83" s="43"/>
      <c r="EN83" s="43"/>
      <c r="EO83" s="43">
        <v>0</v>
      </c>
      <c r="EP83" s="43"/>
      <c r="EQ83" s="43"/>
      <c r="ER83" s="43"/>
      <c r="ES83" s="43"/>
      <c r="ET83" s="43"/>
      <c r="EU83" s="43"/>
      <c r="EV83" s="43"/>
      <c r="EW83" s="43"/>
      <c r="EX83" s="43"/>
      <c r="EY83" s="43"/>
      <c r="EZ83" s="43"/>
      <c r="FA83" s="43"/>
      <c r="FB83" s="43"/>
      <c r="FC83" s="43"/>
      <c r="FD83" s="43"/>
      <c r="FE83" s="53"/>
      <c r="FP83" s="15"/>
      <c r="FQ83" s="25">
        <f>'[1]стр.1_4'!GQ81</f>
        <v>263784</v>
      </c>
      <c r="FR83" s="28">
        <f>'[1]стр.1_4'!GR81</f>
        <v>0</v>
      </c>
      <c r="FS83" s="28">
        <f>'[1]стр.1_4'!GS81</f>
        <v>0</v>
      </c>
      <c r="FV83" s="26">
        <f t="shared" si="0"/>
        <v>-263784</v>
      </c>
      <c r="FW83" s="26">
        <f t="shared" si="0"/>
        <v>0</v>
      </c>
      <c r="FX83" s="26">
        <f t="shared" si="0"/>
        <v>0</v>
      </c>
      <c r="GQ83" s="27">
        <f t="shared" si="1"/>
        <v>0</v>
      </c>
      <c r="GR83" s="27">
        <f t="shared" si="2"/>
        <v>0</v>
      </c>
      <c r="GS83" s="27">
        <f t="shared" si="3"/>
        <v>0</v>
      </c>
    </row>
    <row r="84" spans="1:201" ht="33" customHeight="1" hidden="1">
      <c r="A84" s="41" t="s">
        <v>303</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57" t="s">
        <v>81</v>
      </c>
      <c r="BY84" s="48"/>
      <c r="BZ84" s="48"/>
      <c r="CA84" s="48"/>
      <c r="CB84" s="48"/>
      <c r="CC84" s="48"/>
      <c r="CD84" s="48"/>
      <c r="CE84" s="49"/>
      <c r="CF84" s="47" t="s">
        <v>82</v>
      </c>
      <c r="CG84" s="48"/>
      <c r="CH84" s="48"/>
      <c r="CI84" s="48"/>
      <c r="CJ84" s="48"/>
      <c r="CK84" s="48"/>
      <c r="CL84" s="48"/>
      <c r="CM84" s="48"/>
      <c r="CN84" s="48"/>
      <c r="CO84" s="48"/>
      <c r="CP84" s="48"/>
      <c r="CQ84" s="48"/>
      <c r="CR84" s="49"/>
      <c r="CS84" s="124" t="s">
        <v>341</v>
      </c>
      <c r="CT84" s="124"/>
      <c r="CU84" s="124"/>
      <c r="CV84" s="124"/>
      <c r="CW84" s="124"/>
      <c r="CX84" s="124"/>
      <c r="CY84" s="124"/>
      <c r="CZ84" s="124"/>
      <c r="DA84" s="124"/>
      <c r="DB84" s="124"/>
      <c r="DC84" s="124"/>
      <c r="DD84" s="124"/>
      <c r="DE84" s="124"/>
      <c r="DF84" s="124"/>
      <c r="DG84" s="44">
        <v>0</v>
      </c>
      <c r="DH84" s="45"/>
      <c r="DI84" s="45"/>
      <c r="DJ84" s="45"/>
      <c r="DK84" s="45"/>
      <c r="DL84" s="45"/>
      <c r="DM84" s="45"/>
      <c r="DN84" s="45"/>
      <c r="DO84" s="45"/>
      <c r="DP84" s="45"/>
      <c r="DQ84" s="45"/>
      <c r="DR84" s="45"/>
      <c r="DS84" s="45"/>
      <c r="DT84" s="45"/>
      <c r="DU84" s="45"/>
      <c r="DV84" s="45"/>
      <c r="DW84" s="50"/>
      <c r="DX84" s="43">
        <v>0</v>
      </c>
      <c r="DY84" s="43"/>
      <c r="DZ84" s="43"/>
      <c r="EA84" s="43"/>
      <c r="EB84" s="43"/>
      <c r="EC84" s="43"/>
      <c r="ED84" s="43"/>
      <c r="EE84" s="43"/>
      <c r="EF84" s="43"/>
      <c r="EG84" s="43"/>
      <c r="EH84" s="43"/>
      <c r="EI84" s="43"/>
      <c r="EJ84" s="43"/>
      <c r="EK84" s="43"/>
      <c r="EL84" s="43"/>
      <c r="EM84" s="43"/>
      <c r="EN84" s="43"/>
      <c r="EO84" s="43">
        <v>0</v>
      </c>
      <c r="EP84" s="43"/>
      <c r="EQ84" s="43"/>
      <c r="ER84" s="43"/>
      <c r="ES84" s="43"/>
      <c r="ET84" s="43"/>
      <c r="EU84" s="43"/>
      <c r="EV84" s="43"/>
      <c r="EW84" s="43"/>
      <c r="EX84" s="43"/>
      <c r="EY84" s="43"/>
      <c r="EZ84" s="43"/>
      <c r="FA84" s="43"/>
      <c r="FB84" s="43"/>
      <c r="FC84" s="43"/>
      <c r="FD84" s="43"/>
      <c r="FE84" s="53"/>
      <c r="FP84" s="15"/>
      <c r="FQ84" s="25">
        <f>'[1]стр.1_4'!GQ82</f>
        <v>24942.68</v>
      </c>
      <c r="FR84" s="28">
        <f>'[1]стр.1_4'!GR82</f>
        <v>0</v>
      </c>
      <c r="FS84" s="28">
        <f>'[1]стр.1_4'!GS82</f>
        <v>0</v>
      </c>
      <c r="FV84" s="26">
        <f t="shared" si="0"/>
        <v>-24942.68</v>
      </c>
      <c r="FW84" s="26">
        <f t="shared" si="0"/>
        <v>0</v>
      </c>
      <c r="FX84" s="26">
        <f t="shared" si="0"/>
        <v>0</v>
      </c>
      <c r="GQ84" s="27">
        <f t="shared" si="1"/>
        <v>0</v>
      </c>
      <c r="GR84" s="27">
        <f t="shared" si="2"/>
        <v>0</v>
      </c>
      <c r="GS84" s="27">
        <f t="shared" si="3"/>
        <v>0</v>
      </c>
    </row>
    <row r="85" spans="1:201" ht="22.5" customHeight="1" hidden="1">
      <c r="A85" s="41" t="s">
        <v>303</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57" t="s">
        <v>81</v>
      </c>
      <c r="BY85" s="48"/>
      <c r="BZ85" s="48"/>
      <c r="CA85" s="48"/>
      <c r="CB85" s="48"/>
      <c r="CC85" s="48"/>
      <c r="CD85" s="48"/>
      <c r="CE85" s="49"/>
      <c r="CF85" s="47" t="s">
        <v>82</v>
      </c>
      <c r="CG85" s="48"/>
      <c r="CH85" s="48"/>
      <c r="CI85" s="48"/>
      <c r="CJ85" s="48"/>
      <c r="CK85" s="48"/>
      <c r="CL85" s="48"/>
      <c r="CM85" s="48"/>
      <c r="CN85" s="48"/>
      <c r="CO85" s="48"/>
      <c r="CP85" s="48"/>
      <c r="CQ85" s="48"/>
      <c r="CR85" s="49"/>
      <c r="CS85" s="124" t="s">
        <v>336</v>
      </c>
      <c r="CT85" s="124"/>
      <c r="CU85" s="124"/>
      <c r="CV85" s="124"/>
      <c r="CW85" s="124"/>
      <c r="CX85" s="124"/>
      <c r="CY85" s="124"/>
      <c r="CZ85" s="124"/>
      <c r="DA85" s="124"/>
      <c r="DB85" s="124"/>
      <c r="DC85" s="124"/>
      <c r="DD85" s="124"/>
      <c r="DE85" s="124"/>
      <c r="DF85" s="124"/>
      <c r="DG85" s="44">
        <v>0</v>
      </c>
      <c r="DH85" s="45"/>
      <c r="DI85" s="45"/>
      <c r="DJ85" s="45"/>
      <c r="DK85" s="45"/>
      <c r="DL85" s="45"/>
      <c r="DM85" s="45"/>
      <c r="DN85" s="45"/>
      <c r="DO85" s="45"/>
      <c r="DP85" s="45"/>
      <c r="DQ85" s="45"/>
      <c r="DR85" s="45"/>
      <c r="DS85" s="45"/>
      <c r="DT85" s="45"/>
      <c r="DU85" s="45"/>
      <c r="DV85" s="45"/>
      <c r="DW85" s="50"/>
      <c r="DX85" s="43">
        <v>0</v>
      </c>
      <c r="DY85" s="43"/>
      <c r="DZ85" s="43"/>
      <c r="EA85" s="43"/>
      <c r="EB85" s="43"/>
      <c r="EC85" s="43"/>
      <c r="ED85" s="43"/>
      <c r="EE85" s="43"/>
      <c r="EF85" s="43"/>
      <c r="EG85" s="43"/>
      <c r="EH85" s="43"/>
      <c r="EI85" s="43"/>
      <c r="EJ85" s="43"/>
      <c r="EK85" s="43"/>
      <c r="EL85" s="43"/>
      <c r="EM85" s="43"/>
      <c r="EN85" s="43"/>
      <c r="EO85" s="43">
        <v>0</v>
      </c>
      <c r="EP85" s="43"/>
      <c r="EQ85" s="43"/>
      <c r="ER85" s="43"/>
      <c r="ES85" s="43"/>
      <c r="ET85" s="43"/>
      <c r="EU85" s="43"/>
      <c r="EV85" s="43"/>
      <c r="EW85" s="43"/>
      <c r="EX85" s="43"/>
      <c r="EY85" s="43"/>
      <c r="EZ85" s="43"/>
      <c r="FA85" s="43"/>
      <c r="FB85" s="43"/>
      <c r="FC85" s="43"/>
      <c r="FD85" s="43"/>
      <c r="FE85" s="53"/>
      <c r="FP85" s="15"/>
      <c r="FQ85" s="25">
        <f>'[1]стр.1_4'!GQ83</f>
        <v>1449000</v>
      </c>
      <c r="FR85" s="28">
        <f>'[1]стр.1_4'!GR83</f>
        <v>0</v>
      </c>
      <c r="FS85" s="28">
        <f>'[1]стр.1_4'!GS83</f>
        <v>0</v>
      </c>
      <c r="FV85" s="26">
        <f t="shared" si="0"/>
        <v>-1449000</v>
      </c>
      <c r="FW85" s="26">
        <f t="shared" si="0"/>
        <v>0</v>
      </c>
      <c r="FX85" s="26">
        <f t="shared" si="0"/>
        <v>0</v>
      </c>
      <c r="GQ85" s="27">
        <f t="shared" si="1"/>
        <v>0</v>
      </c>
      <c r="GR85" s="27">
        <f t="shared" si="2"/>
        <v>0</v>
      </c>
      <c r="GS85" s="27">
        <f t="shared" si="3"/>
        <v>0</v>
      </c>
    </row>
    <row r="86" spans="1:201" ht="22.5" customHeight="1" hidden="1">
      <c r="A86" s="41" t="s">
        <v>303</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57" t="s">
        <v>329</v>
      </c>
      <c r="BY86" s="48"/>
      <c r="BZ86" s="48"/>
      <c r="CA86" s="48"/>
      <c r="CB86" s="48"/>
      <c r="CC86" s="48"/>
      <c r="CD86" s="48"/>
      <c r="CE86" s="49"/>
      <c r="CF86" s="47" t="s">
        <v>82</v>
      </c>
      <c r="CG86" s="48"/>
      <c r="CH86" s="48"/>
      <c r="CI86" s="48"/>
      <c r="CJ86" s="48"/>
      <c r="CK86" s="48"/>
      <c r="CL86" s="48"/>
      <c r="CM86" s="48"/>
      <c r="CN86" s="48"/>
      <c r="CO86" s="48"/>
      <c r="CP86" s="48"/>
      <c r="CQ86" s="48"/>
      <c r="CR86" s="49"/>
      <c r="CS86" s="47" t="s">
        <v>328</v>
      </c>
      <c r="CT86" s="48"/>
      <c r="CU86" s="48"/>
      <c r="CV86" s="48"/>
      <c r="CW86" s="48"/>
      <c r="CX86" s="48"/>
      <c r="CY86" s="48"/>
      <c r="CZ86" s="48"/>
      <c r="DA86" s="48"/>
      <c r="DB86" s="48"/>
      <c r="DC86" s="48"/>
      <c r="DD86" s="48"/>
      <c r="DE86" s="48"/>
      <c r="DF86" s="49"/>
      <c r="DG86" s="44">
        <v>0</v>
      </c>
      <c r="DH86" s="45"/>
      <c r="DI86" s="45"/>
      <c r="DJ86" s="45"/>
      <c r="DK86" s="45"/>
      <c r="DL86" s="45"/>
      <c r="DM86" s="45"/>
      <c r="DN86" s="45"/>
      <c r="DO86" s="45"/>
      <c r="DP86" s="45"/>
      <c r="DQ86" s="45"/>
      <c r="DR86" s="45"/>
      <c r="DS86" s="45"/>
      <c r="DT86" s="45"/>
      <c r="DU86" s="45"/>
      <c r="DV86" s="45"/>
      <c r="DW86" s="50"/>
      <c r="DX86" s="44">
        <v>0</v>
      </c>
      <c r="DY86" s="45"/>
      <c r="DZ86" s="45"/>
      <c r="EA86" s="45"/>
      <c r="EB86" s="45"/>
      <c r="EC86" s="45"/>
      <c r="ED86" s="45"/>
      <c r="EE86" s="45"/>
      <c r="EF86" s="45"/>
      <c r="EG86" s="45"/>
      <c r="EH86" s="45"/>
      <c r="EI86" s="45"/>
      <c r="EJ86" s="45"/>
      <c r="EK86" s="45"/>
      <c r="EL86" s="45"/>
      <c r="EM86" s="45"/>
      <c r="EN86" s="50"/>
      <c r="EO86" s="44">
        <v>0</v>
      </c>
      <c r="EP86" s="45"/>
      <c r="EQ86" s="45"/>
      <c r="ER86" s="45"/>
      <c r="ES86" s="45"/>
      <c r="ET86" s="45"/>
      <c r="EU86" s="45"/>
      <c r="EV86" s="45"/>
      <c r="EW86" s="45"/>
      <c r="EX86" s="45"/>
      <c r="EY86" s="45"/>
      <c r="EZ86" s="45"/>
      <c r="FA86" s="45"/>
      <c r="FB86" s="45"/>
      <c r="FC86" s="45"/>
      <c r="FD86" s="45"/>
      <c r="FE86" s="46"/>
      <c r="FP86" s="15"/>
      <c r="FQ86" s="25">
        <f>'[1]стр.1_4'!GQ84</f>
        <v>868276.76</v>
      </c>
      <c r="FR86" s="28">
        <f>'[1]стр.1_4'!GR84</f>
        <v>0</v>
      </c>
      <c r="FS86" s="28">
        <f>'[1]стр.1_4'!GS84</f>
        <v>0</v>
      </c>
      <c r="FV86" s="26">
        <f t="shared" si="0"/>
        <v>-868276.76</v>
      </c>
      <c r="FW86" s="26">
        <f t="shared" si="0"/>
        <v>0</v>
      </c>
      <c r="FX86" s="26">
        <f t="shared" si="0"/>
        <v>0</v>
      </c>
      <c r="GQ86" s="27">
        <f t="shared" si="1"/>
        <v>0</v>
      </c>
      <c r="GR86" s="27">
        <f t="shared" si="2"/>
        <v>0</v>
      </c>
      <c r="GS86" s="27">
        <f t="shared" si="3"/>
        <v>0</v>
      </c>
    </row>
    <row r="87" spans="1:201" ht="10.5" customHeight="1">
      <c r="A87" s="58" t="s">
        <v>83</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60"/>
      <c r="BX87" s="57" t="s">
        <v>84</v>
      </c>
      <c r="BY87" s="48"/>
      <c r="BZ87" s="48"/>
      <c r="CA87" s="48"/>
      <c r="CB87" s="48"/>
      <c r="CC87" s="48"/>
      <c r="CD87" s="48"/>
      <c r="CE87" s="49"/>
      <c r="CF87" s="47" t="s">
        <v>85</v>
      </c>
      <c r="CG87" s="48"/>
      <c r="CH87" s="48"/>
      <c r="CI87" s="48"/>
      <c r="CJ87" s="48"/>
      <c r="CK87" s="48"/>
      <c r="CL87" s="48"/>
      <c r="CM87" s="48"/>
      <c r="CN87" s="48"/>
      <c r="CO87" s="48"/>
      <c r="CP87" s="48"/>
      <c r="CQ87" s="48"/>
      <c r="CR87" s="49"/>
      <c r="CS87" s="40"/>
      <c r="CT87" s="40"/>
      <c r="CU87" s="40"/>
      <c r="CV87" s="40"/>
      <c r="CW87" s="40"/>
      <c r="CX87" s="40"/>
      <c r="CY87" s="40"/>
      <c r="CZ87" s="40"/>
      <c r="DA87" s="40"/>
      <c r="DB87" s="40"/>
      <c r="DC87" s="40"/>
      <c r="DD87" s="40"/>
      <c r="DE87" s="40"/>
      <c r="DF87" s="40"/>
      <c r="DG87" s="43">
        <v>5000</v>
      </c>
      <c r="DH87" s="43"/>
      <c r="DI87" s="43"/>
      <c r="DJ87" s="43"/>
      <c r="DK87" s="43"/>
      <c r="DL87" s="43"/>
      <c r="DM87" s="43"/>
      <c r="DN87" s="43"/>
      <c r="DO87" s="43"/>
      <c r="DP87" s="43"/>
      <c r="DQ87" s="43"/>
      <c r="DR87" s="43"/>
      <c r="DS87" s="43"/>
      <c r="DT87" s="43"/>
      <c r="DU87" s="43"/>
      <c r="DV87" s="43"/>
      <c r="DW87" s="43"/>
      <c r="DX87" s="43">
        <v>0</v>
      </c>
      <c r="DY87" s="43"/>
      <c r="DZ87" s="43"/>
      <c r="EA87" s="43"/>
      <c r="EB87" s="43"/>
      <c r="EC87" s="43"/>
      <c r="ED87" s="43"/>
      <c r="EE87" s="43"/>
      <c r="EF87" s="43"/>
      <c r="EG87" s="43"/>
      <c r="EH87" s="43"/>
      <c r="EI87" s="43"/>
      <c r="EJ87" s="43"/>
      <c r="EK87" s="43"/>
      <c r="EL87" s="43"/>
      <c r="EM87" s="43"/>
      <c r="EN87" s="43"/>
      <c r="EO87" s="43">
        <v>0</v>
      </c>
      <c r="EP87" s="43"/>
      <c r="EQ87" s="43"/>
      <c r="ER87" s="43"/>
      <c r="ES87" s="43"/>
      <c r="ET87" s="43"/>
      <c r="EU87" s="43"/>
      <c r="EV87" s="43"/>
      <c r="EW87" s="43"/>
      <c r="EX87" s="43"/>
      <c r="EY87" s="43"/>
      <c r="EZ87" s="43"/>
      <c r="FA87" s="43"/>
      <c r="FB87" s="43"/>
      <c r="FC87" s="43"/>
      <c r="FD87" s="43"/>
      <c r="FE87" s="53"/>
      <c r="FP87" s="15"/>
      <c r="FQ87" s="25">
        <f>'[1]стр.1_4'!GQ85</f>
        <v>5000</v>
      </c>
      <c r="FR87" s="28">
        <f>'[1]стр.1_4'!GR85</f>
        <v>0</v>
      </c>
      <c r="FS87" s="28">
        <f>'[1]стр.1_4'!GS85</f>
        <v>0</v>
      </c>
      <c r="FV87" s="26">
        <f t="shared" si="0"/>
        <v>0</v>
      </c>
      <c r="FW87" s="26">
        <f t="shared" si="0"/>
        <v>0</v>
      </c>
      <c r="FX87" s="26">
        <f t="shared" si="0"/>
        <v>0</v>
      </c>
      <c r="GQ87" s="27">
        <f t="shared" si="1"/>
        <v>5000</v>
      </c>
      <c r="GR87" s="27">
        <f t="shared" si="2"/>
        <v>0</v>
      </c>
      <c r="GS87" s="27">
        <f t="shared" si="3"/>
        <v>0</v>
      </c>
    </row>
    <row r="88" spans="1:201" ht="22.5" customHeight="1">
      <c r="A88" s="41" t="s">
        <v>86</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57" t="s">
        <v>87</v>
      </c>
      <c r="BY88" s="48"/>
      <c r="BZ88" s="48"/>
      <c r="CA88" s="48"/>
      <c r="CB88" s="48"/>
      <c r="CC88" s="48"/>
      <c r="CD88" s="48"/>
      <c r="CE88" s="49"/>
      <c r="CF88" s="47" t="s">
        <v>88</v>
      </c>
      <c r="CG88" s="48"/>
      <c r="CH88" s="48"/>
      <c r="CI88" s="48"/>
      <c r="CJ88" s="48"/>
      <c r="CK88" s="48"/>
      <c r="CL88" s="48"/>
      <c r="CM88" s="48"/>
      <c r="CN88" s="48"/>
      <c r="CO88" s="48"/>
      <c r="CP88" s="48"/>
      <c r="CQ88" s="48"/>
      <c r="CR88" s="49"/>
      <c r="CS88" s="40"/>
      <c r="CT88" s="40"/>
      <c r="CU88" s="40"/>
      <c r="CV88" s="40"/>
      <c r="CW88" s="40"/>
      <c r="CX88" s="40"/>
      <c r="CY88" s="40"/>
      <c r="CZ88" s="40"/>
      <c r="DA88" s="40"/>
      <c r="DB88" s="40"/>
      <c r="DC88" s="40"/>
      <c r="DD88" s="40"/>
      <c r="DE88" s="40"/>
      <c r="DF88" s="40"/>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53"/>
      <c r="FP88" s="15"/>
      <c r="FQ88" s="25">
        <f>'[1]стр.1_4'!GQ86</f>
        <v>0</v>
      </c>
      <c r="FR88" s="28">
        <f>'[1]стр.1_4'!GR86</f>
        <v>0</v>
      </c>
      <c r="FS88" s="28">
        <f>'[1]стр.1_4'!GS86</f>
        <v>0</v>
      </c>
      <c r="FV88" s="26">
        <f t="shared" si="0"/>
        <v>0</v>
      </c>
      <c r="FW88" s="26">
        <f t="shared" si="0"/>
        <v>0</v>
      </c>
      <c r="FX88" s="26">
        <f t="shared" si="0"/>
        <v>0</v>
      </c>
      <c r="GQ88" s="27">
        <f t="shared" si="1"/>
        <v>0</v>
      </c>
      <c r="GR88" s="27">
        <f t="shared" si="2"/>
        <v>0</v>
      </c>
      <c r="GS88" s="27">
        <f t="shared" si="3"/>
        <v>0</v>
      </c>
    </row>
    <row r="89" spans="1:201" s="12" customFormat="1" ht="22.5" customHeight="1">
      <c r="A89" s="245" t="s">
        <v>89</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29" t="s">
        <v>90</v>
      </c>
      <c r="BY89" s="230"/>
      <c r="BZ89" s="230"/>
      <c r="CA89" s="230"/>
      <c r="CB89" s="230"/>
      <c r="CC89" s="230"/>
      <c r="CD89" s="230"/>
      <c r="CE89" s="231"/>
      <c r="CF89" s="232" t="s">
        <v>91</v>
      </c>
      <c r="CG89" s="230"/>
      <c r="CH89" s="230"/>
      <c r="CI89" s="230"/>
      <c r="CJ89" s="230"/>
      <c r="CK89" s="230"/>
      <c r="CL89" s="230"/>
      <c r="CM89" s="230"/>
      <c r="CN89" s="230"/>
      <c r="CO89" s="230"/>
      <c r="CP89" s="230"/>
      <c r="CQ89" s="230"/>
      <c r="CR89" s="231"/>
      <c r="CS89" s="233"/>
      <c r="CT89" s="233"/>
      <c r="CU89" s="233"/>
      <c r="CV89" s="233"/>
      <c r="CW89" s="233"/>
      <c r="CX89" s="233"/>
      <c r="CY89" s="233"/>
      <c r="CZ89" s="233"/>
      <c r="DA89" s="233"/>
      <c r="DB89" s="233"/>
      <c r="DC89" s="233"/>
      <c r="DD89" s="233"/>
      <c r="DE89" s="233"/>
      <c r="DF89" s="233"/>
      <c r="DG89" s="234">
        <f>DG90</f>
        <v>11721244</v>
      </c>
      <c r="DH89" s="234"/>
      <c r="DI89" s="234"/>
      <c r="DJ89" s="234"/>
      <c r="DK89" s="234"/>
      <c r="DL89" s="234"/>
      <c r="DM89" s="234"/>
      <c r="DN89" s="234"/>
      <c r="DO89" s="234"/>
      <c r="DP89" s="234"/>
      <c r="DQ89" s="234"/>
      <c r="DR89" s="234"/>
      <c r="DS89" s="234"/>
      <c r="DT89" s="234"/>
      <c r="DU89" s="234"/>
      <c r="DV89" s="234"/>
      <c r="DW89" s="234"/>
      <c r="DX89" s="234">
        <f>DX90</f>
        <v>12297869</v>
      </c>
      <c r="DY89" s="234"/>
      <c r="DZ89" s="234"/>
      <c r="EA89" s="234"/>
      <c r="EB89" s="234"/>
      <c r="EC89" s="234"/>
      <c r="ED89" s="234"/>
      <c r="EE89" s="234"/>
      <c r="EF89" s="234"/>
      <c r="EG89" s="234"/>
      <c r="EH89" s="234"/>
      <c r="EI89" s="234"/>
      <c r="EJ89" s="234"/>
      <c r="EK89" s="234"/>
      <c r="EL89" s="234"/>
      <c r="EM89" s="234"/>
      <c r="EN89" s="234"/>
      <c r="EO89" s="234">
        <f>EO90</f>
        <v>12972653</v>
      </c>
      <c r="EP89" s="234"/>
      <c r="EQ89" s="234"/>
      <c r="ER89" s="234"/>
      <c r="ES89" s="234"/>
      <c r="ET89" s="234"/>
      <c r="EU89" s="234"/>
      <c r="EV89" s="234"/>
      <c r="EW89" s="234"/>
      <c r="EX89" s="234"/>
      <c r="EY89" s="234"/>
      <c r="EZ89" s="234"/>
      <c r="FA89" s="234"/>
      <c r="FB89" s="234"/>
      <c r="FC89" s="234"/>
      <c r="FD89" s="234"/>
      <c r="FE89" s="234"/>
      <c r="FP89" s="15"/>
      <c r="FQ89" s="25">
        <f>'[1]стр.1_4'!GQ87</f>
        <v>10403361.700000001</v>
      </c>
      <c r="FR89" s="28">
        <f>'[1]стр.1_4'!GR87</f>
        <v>9944288</v>
      </c>
      <c r="FS89" s="28">
        <f>'[1]стр.1_4'!GS87</f>
        <v>10342121</v>
      </c>
      <c r="FV89" s="26">
        <f t="shared" si="0"/>
        <v>1317882.2999999989</v>
      </c>
      <c r="FW89" s="26">
        <f t="shared" si="0"/>
        <v>2353581</v>
      </c>
      <c r="FX89" s="26">
        <f t="shared" si="0"/>
        <v>2630532</v>
      </c>
      <c r="GQ89" s="27">
        <f t="shared" si="1"/>
        <v>11721244</v>
      </c>
      <c r="GR89" s="27">
        <f t="shared" si="2"/>
        <v>12297869</v>
      </c>
      <c r="GS89" s="27">
        <f t="shared" si="3"/>
        <v>12972653</v>
      </c>
    </row>
    <row r="90" spans="1:201" ht="22.5" customHeight="1">
      <c r="A90" s="38" t="s">
        <v>305</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57" t="s">
        <v>92</v>
      </c>
      <c r="BY90" s="48"/>
      <c r="BZ90" s="48"/>
      <c r="CA90" s="48"/>
      <c r="CB90" s="48"/>
      <c r="CC90" s="48"/>
      <c r="CD90" s="48"/>
      <c r="CE90" s="49"/>
      <c r="CF90" s="47" t="s">
        <v>91</v>
      </c>
      <c r="CG90" s="48"/>
      <c r="CH90" s="48"/>
      <c r="CI90" s="48"/>
      <c r="CJ90" s="48"/>
      <c r="CK90" s="48"/>
      <c r="CL90" s="48"/>
      <c r="CM90" s="48"/>
      <c r="CN90" s="48"/>
      <c r="CO90" s="48"/>
      <c r="CP90" s="48"/>
      <c r="CQ90" s="48"/>
      <c r="CR90" s="49"/>
      <c r="CS90" s="40"/>
      <c r="CT90" s="40"/>
      <c r="CU90" s="40"/>
      <c r="CV90" s="40"/>
      <c r="CW90" s="40"/>
      <c r="CX90" s="40"/>
      <c r="CY90" s="40"/>
      <c r="CZ90" s="40"/>
      <c r="DA90" s="40"/>
      <c r="DB90" s="40"/>
      <c r="DC90" s="40"/>
      <c r="DD90" s="40"/>
      <c r="DE90" s="40"/>
      <c r="DF90" s="40"/>
      <c r="DG90" s="43">
        <f>SUM(DG91:DW98)</f>
        <v>11721244</v>
      </c>
      <c r="DH90" s="43"/>
      <c r="DI90" s="43"/>
      <c r="DJ90" s="43"/>
      <c r="DK90" s="43"/>
      <c r="DL90" s="43"/>
      <c r="DM90" s="43"/>
      <c r="DN90" s="43"/>
      <c r="DO90" s="43"/>
      <c r="DP90" s="43"/>
      <c r="DQ90" s="43"/>
      <c r="DR90" s="43"/>
      <c r="DS90" s="43"/>
      <c r="DT90" s="43"/>
      <c r="DU90" s="43"/>
      <c r="DV90" s="43"/>
      <c r="DW90" s="43"/>
      <c r="DX90" s="43">
        <f>SUM(DX91:EN94)</f>
        <v>12297869</v>
      </c>
      <c r="DY90" s="43"/>
      <c r="DZ90" s="43"/>
      <c r="EA90" s="43"/>
      <c r="EB90" s="43"/>
      <c r="EC90" s="43"/>
      <c r="ED90" s="43"/>
      <c r="EE90" s="43"/>
      <c r="EF90" s="43"/>
      <c r="EG90" s="43"/>
      <c r="EH90" s="43"/>
      <c r="EI90" s="43"/>
      <c r="EJ90" s="43"/>
      <c r="EK90" s="43"/>
      <c r="EL90" s="43"/>
      <c r="EM90" s="43"/>
      <c r="EN90" s="43"/>
      <c r="EO90" s="43">
        <f>SUM(EO91:FE94)</f>
        <v>12972653</v>
      </c>
      <c r="EP90" s="43"/>
      <c r="EQ90" s="43"/>
      <c r="ER90" s="43"/>
      <c r="ES90" s="43"/>
      <c r="ET90" s="43"/>
      <c r="EU90" s="43"/>
      <c r="EV90" s="43"/>
      <c r="EW90" s="43"/>
      <c r="EX90" s="43"/>
      <c r="EY90" s="43"/>
      <c r="EZ90" s="43"/>
      <c r="FA90" s="43"/>
      <c r="FB90" s="43"/>
      <c r="FC90" s="43"/>
      <c r="FD90" s="43"/>
      <c r="FE90" s="43"/>
      <c r="FP90" s="15"/>
      <c r="FQ90" s="25">
        <f>'[1]стр.1_4'!GQ88</f>
        <v>10403361.700000001</v>
      </c>
      <c r="FR90" s="29">
        <f>'[1]стр.1_4'!GR88</f>
        <v>9944288</v>
      </c>
      <c r="FS90" s="29">
        <f>'[1]стр.1_4'!GS88</f>
        <v>10342121</v>
      </c>
      <c r="FV90" s="26">
        <f t="shared" si="0"/>
        <v>1317882.2999999989</v>
      </c>
      <c r="FW90" s="26">
        <f t="shared" si="0"/>
        <v>2353581</v>
      </c>
      <c r="FX90" s="26">
        <f t="shared" si="0"/>
        <v>2630532</v>
      </c>
      <c r="GQ90" s="27">
        <f t="shared" si="1"/>
        <v>11721244</v>
      </c>
      <c r="GR90" s="27">
        <f t="shared" si="2"/>
        <v>12297869</v>
      </c>
      <c r="GS90" s="27">
        <f t="shared" si="3"/>
        <v>12972653</v>
      </c>
    </row>
    <row r="91" spans="1:201" ht="22.5" customHeight="1">
      <c r="A91" s="38" t="s">
        <v>306</v>
      </c>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57" t="s">
        <v>92</v>
      </c>
      <c r="BY91" s="48"/>
      <c r="BZ91" s="48"/>
      <c r="CA91" s="48"/>
      <c r="CB91" s="48"/>
      <c r="CC91" s="48"/>
      <c r="CD91" s="48"/>
      <c r="CE91" s="49"/>
      <c r="CF91" s="47" t="s">
        <v>91</v>
      </c>
      <c r="CG91" s="48"/>
      <c r="CH91" s="48"/>
      <c r="CI91" s="48"/>
      <c r="CJ91" s="48"/>
      <c r="CK91" s="48"/>
      <c r="CL91" s="48"/>
      <c r="CM91" s="48"/>
      <c r="CN91" s="48"/>
      <c r="CO91" s="48"/>
      <c r="CP91" s="48"/>
      <c r="CQ91" s="48"/>
      <c r="CR91" s="49"/>
      <c r="CS91" s="40"/>
      <c r="CT91" s="40"/>
      <c r="CU91" s="40"/>
      <c r="CV91" s="40"/>
      <c r="CW91" s="40"/>
      <c r="CX91" s="40"/>
      <c r="CY91" s="40"/>
      <c r="CZ91" s="40"/>
      <c r="DA91" s="40"/>
      <c r="DB91" s="40"/>
      <c r="DC91" s="40"/>
      <c r="DD91" s="40"/>
      <c r="DE91" s="40"/>
      <c r="DF91" s="40"/>
      <c r="DG91" s="43">
        <v>105700</v>
      </c>
      <c r="DH91" s="43"/>
      <c r="DI91" s="43"/>
      <c r="DJ91" s="43"/>
      <c r="DK91" s="43"/>
      <c r="DL91" s="43"/>
      <c r="DM91" s="43"/>
      <c r="DN91" s="43"/>
      <c r="DO91" s="43"/>
      <c r="DP91" s="43"/>
      <c r="DQ91" s="43"/>
      <c r="DR91" s="43"/>
      <c r="DS91" s="43"/>
      <c r="DT91" s="43"/>
      <c r="DU91" s="43"/>
      <c r="DV91" s="43"/>
      <c r="DW91" s="43"/>
      <c r="DX91" s="43">
        <v>0</v>
      </c>
      <c r="DY91" s="43"/>
      <c r="DZ91" s="43"/>
      <c r="EA91" s="43"/>
      <c r="EB91" s="43"/>
      <c r="EC91" s="43"/>
      <c r="ED91" s="43"/>
      <c r="EE91" s="43"/>
      <c r="EF91" s="43"/>
      <c r="EG91" s="43"/>
      <c r="EH91" s="43"/>
      <c r="EI91" s="43"/>
      <c r="EJ91" s="43"/>
      <c r="EK91" s="43"/>
      <c r="EL91" s="43"/>
      <c r="EM91" s="43"/>
      <c r="EN91" s="43"/>
      <c r="EO91" s="43">
        <v>0</v>
      </c>
      <c r="EP91" s="43"/>
      <c r="EQ91" s="43"/>
      <c r="ER91" s="43"/>
      <c r="ES91" s="43"/>
      <c r="ET91" s="43"/>
      <c r="EU91" s="43"/>
      <c r="EV91" s="43"/>
      <c r="EW91" s="43"/>
      <c r="EX91" s="43"/>
      <c r="EY91" s="43"/>
      <c r="EZ91" s="43"/>
      <c r="FA91" s="43"/>
      <c r="FB91" s="43"/>
      <c r="FC91" s="43"/>
      <c r="FD91" s="43"/>
      <c r="FE91" s="53"/>
      <c r="FP91" s="15"/>
      <c r="FQ91" s="25">
        <f>'[1]стр.1_4'!GQ89</f>
        <v>2885603</v>
      </c>
      <c r="FR91" s="28">
        <f>'[1]стр.1_4'!GR89</f>
        <v>2921905</v>
      </c>
      <c r="FS91" s="28">
        <f>'[1]стр.1_4'!GS89</f>
        <v>3038782</v>
      </c>
      <c r="FV91" s="26">
        <f t="shared" si="0"/>
        <v>-2779903</v>
      </c>
      <c r="FW91" s="26">
        <f t="shared" si="0"/>
        <v>-2921905</v>
      </c>
      <c r="FX91" s="26">
        <f t="shared" si="0"/>
        <v>-3038782</v>
      </c>
      <c r="GQ91" s="27">
        <f t="shared" si="1"/>
        <v>105700</v>
      </c>
      <c r="GR91" s="27">
        <f t="shared" si="2"/>
        <v>0</v>
      </c>
      <c r="GS91" s="27">
        <f t="shared" si="3"/>
        <v>0</v>
      </c>
    </row>
    <row r="92" spans="1:201" ht="22.5" customHeight="1">
      <c r="A92" s="38" t="s">
        <v>306</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57" t="s">
        <v>92</v>
      </c>
      <c r="BY92" s="48"/>
      <c r="BZ92" s="48"/>
      <c r="CA92" s="48"/>
      <c r="CB92" s="48"/>
      <c r="CC92" s="48"/>
      <c r="CD92" s="48"/>
      <c r="CE92" s="49"/>
      <c r="CF92" s="47" t="s">
        <v>91</v>
      </c>
      <c r="CG92" s="48"/>
      <c r="CH92" s="48"/>
      <c r="CI92" s="48"/>
      <c r="CJ92" s="48"/>
      <c r="CK92" s="48"/>
      <c r="CL92" s="48"/>
      <c r="CM92" s="48"/>
      <c r="CN92" s="48"/>
      <c r="CO92" s="48"/>
      <c r="CP92" s="48"/>
      <c r="CQ92" s="48"/>
      <c r="CR92" s="49"/>
      <c r="CS92" s="40" t="s">
        <v>356</v>
      </c>
      <c r="CT92" s="40"/>
      <c r="CU92" s="40"/>
      <c r="CV92" s="40"/>
      <c r="CW92" s="40"/>
      <c r="CX92" s="40"/>
      <c r="CY92" s="40"/>
      <c r="CZ92" s="40"/>
      <c r="DA92" s="40"/>
      <c r="DB92" s="40"/>
      <c r="DC92" s="40"/>
      <c r="DD92" s="40"/>
      <c r="DE92" s="40"/>
      <c r="DF92" s="40"/>
      <c r="DG92" s="43">
        <v>3302617</v>
      </c>
      <c r="DH92" s="43"/>
      <c r="DI92" s="43"/>
      <c r="DJ92" s="43"/>
      <c r="DK92" s="43"/>
      <c r="DL92" s="43"/>
      <c r="DM92" s="43"/>
      <c r="DN92" s="43"/>
      <c r="DO92" s="43"/>
      <c r="DP92" s="43"/>
      <c r="DQ92" s="43"/>
      <c r="DR92" s="43"/>
      <c r="DS92" s="43"/>
      <c r="DT92" s="43"/>
      <c r="DU92" s="43"/>
      <c r="DV92" s="43"/>
      <c r="DW92" s="43"/>
      <c r="DX92" s="43">
        <v>3447210</v>
      </c>
      <c r="DY92" s="43"/>
      <c r="DZ92" s="43"/>
      <c r="EA92" s="43"/>
      <c r="EB92" s="43"/>
      <c r="EC92" s="43"/>
      <c r="ED92" s="43"/>
      <c r="EE92" s="43"/>
      <c r="EF92" s="43"/>
      <c r="EG92" s="43"/>
      <c r="EH92" s="43"/>
      <c r="EI92" s="43"/>
      <c r="EJ92" s="43"/>
      <c r="EK92" s="43"/>
      <c r="EL92" s="43"/>
      <c r="EM92" s="43"/>
      <c r="EN92" s="43"/>
      <c r="EO92" s="43">
        <v>3585098</v>
      </c>
      <c r="EP92" s="43"/>
      <c r="EQ92" s="43"/>
      <c r="ER92" s="43"/>
      <c r="ES92" s="43"/>
      <c r="ET92" s="43"/>
      <c r="EU92" s="43"/>
      <c r="EV92" s="43"/>
      <c r="EW92" s="43"/>
      <c r="EX92" s="43"/>
      <c r="EY92" s="43"/>
      <c r="EZ92" s="43"/>
      <c r="FA92" s="43"/>
      <c r="FB92" s="43"/>
      <c r="FC92" s="43"/>
      <c r="FD92" s="43"/>
      <c r="FE92" s="53"/>
      <c r="FP92" s="15"/>
      <c r="FQ92" s="25">
        <f>'[1]стр.1_4'!GQ90</f>
        <v>5255275</v>
      </c>
      <c r="FR92" s="28">
        <f>'[1]стр.1_4'!GR90</f>
        <v>5489160</v>
      </c>
      <c r="FS92" s="28">
        <f>'[1]стр.1_4'!GS90</f>
        <v>5708792</v>
      </c>
      <c r="FV92" s="26">
        <f>GQ92-FQ92</f>
        <v>-1952658</v>
      </c>
      <c r="FW92" s="26">
        <f>GR92-FR92</f>
        <v>-2041950</v>
      </c>
      <c r="FX92" s="26">
        <f>GS92-FS92</f>
        <v>-2123694</v>
      </c>
      <c r="GQ92" s="27">
        <f>DG92</f>
        <v>3302617</v>
      </c>
      <c r="GR92" s="27">
        <f>DX92</f>
        <v>3447210</v>
      </c>
      <c r="GS92" s="27">
        <f>EO92</f>
        <v>3585098</v>
      </c>
    </row>
    <row r="93" spans="1:201" ht="22.5" customHeight="1">
      <c r="A93" s="38" t="s">
        <v>306</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57" t="s">
        <v>92</v>
      </c>
      <c r="BY93" s="48"/>
      <c r="BZ93" s="48"/>
      <c r="CA93" s="48"/>
      <c r="CB93" s="48"/>
      <c r="CC93" s="48"/>
      <c r="CD93" s="48"/>
      <c r="CE93" s="49"/>
      <c r="CF93" s="47" t="s">
        <v>91</v>
      </c>
      <c r="CG93" s="48"/>
      <c r="CH93" s="48"/>
      <c r="CI93" s="48"/>
      <c r="CJ93" s="48"/>
      <c r="CK93" s="48"/>
      <c r="CL93" s="48"/>
      <c r="CM93" s="48"/>
      <c r="CN93" s="48"/>
      <c r="CO93" s="48"/>
      <c r="CP93" s="48"/>
      <c r="CQ93" s="48"/>
      <c r="CR93" s="49"/>
      <c r="CS93" s="40" t="s">
        <v>299</v>
      </c>
      <c r="CT93" s="40"/>
      <c r="CU93" s="40"/>
      <c r="CV93" s="40"/>
      <c r="CW93" s="40"/>
      <c r="CX93" s="40"/>
      <c r="CY93" s="40"/>
      <c r="CZ93" s="40"/>
      <c r="DA93" s="40"/>
      <c r="DB93" s="40"/>
      <c r="DC93" s="40"/>
      <c r="DD93" s="40"/>
      <c r="DE93" s="40"/>
      <c r="DF93" s="40"/>
      <c r="DG93" s="43">
        <v>6767806</v>
      </c>
      <c r="DH93" s="43"/>
      <c r="DI93" s="43"/>
      <c r="DJ93" s="43"/>
      <c r="DK93" s="43"/>
      <c r="DL93" s="43"/>
      <c r="DM93" s="43"/>
      <c r="DN93" s="43"/>
      <c r="DO93" s="43"/>
      <c r="DP93" s="43"/>
      <c r="DQ93" s="43"/>
      <c r="DR93" s="43"/>
      <c r="DS93" s="43"/>
      <c r="DT93" s="43"/>
      <c r="DU93" s="43"/>
      <c r="DV93" s="43"/>
      <c r="DW93" s="43"/>
      <c r="DX93" s="43">
        <v>7205590</v>
      </c>
      <c r="DY93" s="43"/>
      <c r="DZ93" s="43"/>
      <c r="EA93" s="43"/>
      <c r="EB93" s="43"/>
      <c r="EC93" s="43"/>
      <c r="ED93" s="43"/>
      <c r="EE93" s="43"/>
      <c r="EF93" s="43"/>
      <c r="EG93" s="43"/>
      <c r="EH93" s="43"/>
      <c r="EI93" s="43"/>
      <c r="EJ93" s="43"/>
      <c r="EK93" s="43"/>
      <c r="EL93" s="43"/>
      <c r="EM93" s="43"/>
      <c r="EN93" s="43"/>
      <c r="EO93" s="43">
        <v>7642693</v>
      </c>
      <c r="EP93" s="43"/>
      <c r="EQ93" s="43"/>
      <c r="ER93" s="43"/>
      <c r="ES93" s="43"/>
      <c r="ET93" s="43"/>
      <c r="EU93" s="43"/>
      <c r="EV93" s="43"/>
      <c r="EW93" s="43"/>
      <c r="EX93" s="43"/>
      <c r="EY93" s="43"/>
      <c r="EZ93" s="43"/>
      <c r="FA93" s="43"/>
      <c r="FB93" s="43"/>
      <c r="FC93" s="43"/>
      <c r="FD93" s="43"/>
      <c r="FE93" s="53"/>
      <c r="FP93" s="15"/>
      <c r="FQ93" s="25">
        <f>'[1]стр.1_4'!GQ90</f>
        <v>5255275</v>
      </c>
      <c r="FR93" s="28">
        <f>'[1]стр.1_4'!GR90</f>
        <v>5489160</v>
      </c>
      <c r="FS93" s="28">
        <f>'[1]стр.1_4'!GS90</f>
        <v>5708792</v>
      </c>
      <c r="FV93" s="26">
        <f t="shared" si="0"/>
        <v>1512531</v>
      </c>
      <c r="FW93" s="26">
        <f t="shared" si="0"/>
        <v>1716430</v>
      </c>
      <c r="FX93" s="26">
        <f t="shared" si="0"/>
        <v>1933901</v>
      </c>
      <c r="GQ93" s="27">
        <f t="shared" si="1"/>
        <v>6767806</v>
      </c>
      <c r="GR93" s="27">
        <f t="shared" si="2"/>
        <v>7205590</v>
      </c>
      <c r="GS93" s="27">
        <f t="shared" si="3"/>
        <v>7642693</v>
      </c>
    </row>
    <row r="94" spans="1:201" ht="22.5" customHeight="1">
      <c r="A94" s="38" t="s">
        <v>306</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57" t="s">
        <v>92</v>
      </c>
      <c r="BY94" s="48"/>
      <c r="BZ94" s="48"/>
      <c r="CA94" s="48"/>
      <c r="CB94" s="48"/>
      <c r="CC94" s="48"/>
      <c r="CD94" s="48"/>
      <c r="CE94" s="49"/>
      <c r="CF94" s="47" t="s">
        <v>91</v>
      </c>
      <c r="CG94" s="48"/>
      <c r="CH94" s="48"/>
      <c r="CI94" s="48"/>
      <c r="CJ94" s="48"/>
      <c r="CK94" s="48"/>
      <c r="CL94" s="48"/>
      <c r="CM94" s="48"/>
      <c r="CN94" s="48"/>
      <c r="CO94" s="48"/>
      <c r="CP94" s="48"/>
      <c r="CQ94" s="48"/>
      <c r="CR94" s="49"/>
      <c r="CS94" s="40" t="s">
        <v>301</v>
      </c>
      <c r="CT94" s="40"/>
      <c r="CU94" s="40"/>
      <c r="CV94" s="40"/>
      <c r="CW94" s="40"/>
      <c r="CX94" s="40"/>
      <c r="CY94" s="40"/>
      <c r="CZ94" s="40"/>
      <c r="DA94" s="40"/>
      <c r="DB94" s="40"/>
      <c r="DC94" s="40"/>
      <c r="DD94" s="40"/>
      <c r="DE94" s="40"/>
      <c r="DF94" s="40"/>
      <c r="DG94" s="43">
        <v>1545121</v>
      </c>
      <c r="DH94" s="43"/>
      <c r="DI94" s="43"/>
      <c r="DJ94" s="43"/>
      <c r="DK94" s="43"/>
      <c r="DL94" s="43"/>
      <c r="DM94" s="43"/>
      <c r="DN94" s="43"/>
      <c r="DO94" s="43"/>
      <c r="DP94" s="43"/>
      <c r="DQ94" s="43"/>
      <c r="DR94" s="43"/>
      <c r="DS94" s="43"/>
      <c r="DT94" s="43"/>
      <c r="DU94" s="43"/>
      <c r="DV94" s="43"/>
      <c r="DW94" s="43"/>
      <c r="DX94" s="43">
        <v>1645069</v>
      </c>
      <c r="DY94" s="43"/>
      <c r="DZ94" s="43"/>
      <c r="EA94" s="43"/>
      <c r="EB94" s="43"/>
      <c r="EC94" s="43"/>
      <c r="ED94" s="43"/>
      <c r="EE94" s="43"/>
      <c r="EF94" s="43"/>
      <c r="EG94" s="43"/>
      <c r="EH94" s="43"/>
      <c r="EI94" s="43"/>
      <c r="EJ94" s="43"/>
      <c r="EK94" s="43"/>
      <c r="EL94" s="43"/>
      <c r="EM94" s="43"/>
      <c r="EN94" s="43"/>
      <c r="EO94" s="43">
        <v>1744862</v>
      </c>
      <c r="EP94" s="43"/>
      <c r="EQ94" s="43"/>
      <c r="ER94" s="43"/>
      <c r="ES94" s="43"/>
      <c r="ET94" s="43"/>
      <c r="EU94" s="43"/>
      <c r="EV94" s="43"/>
      <c r="EW94" s="43"/>
      <c r="EX94" s="43"/>
      <c r="EY94" s="43"/>
      <c r="EZ94" s="43"/>
      <c r="FA94" s="43"/>
      <c r="FB94" s="43"/>
      <c r="FC94" s="43"/>
      <c r="FD94" s="43"/>
      <c r="FE94" s="53"/>
      <c r="FP94" s="15"/>
      <c r="FQ94" s="25">
        <f>'[1]стр.1_4'!GQ91</f>
        <v>1467904</v>
      </c>
      <c r="FR94" s="28">
        <f>'[1]стр.1_4'!GR91</f>
        <v>1533223</v>
      </c>
      <c r="FS94" s="28">
        <f>'[1]стр.1_4'!GS91</f>
        <v>1594547</v>
      </c>
      <c r="FV94" s="26">
        <f t="shared" si="0"/>
        <v>77217</v>
      </c>
      <c r="FW94" s="26">
        <f t="shared" si="0"/>
        <v>111846</v>
      </c>
      <c r="FX94" s="26">
        <f t="shared" si="0"/>
        <v>150315</v>
      </c>
      <c r="GQ94" s="27">
        <f t="shared" si="1"/>
        <v>1545121</v>
      </c>
      <c r="GR94" s="27">
        <f t="shared" si="2"/>
        <v>1645069</v>
      </c>
      <c r="GS94" s="27">
        <f t="shared" si="3"/>
        <v>1744862</v>
      </c>
    </row>
    <row r="95" spans="1:201" ht="22.5" customHeight="1" hidden="1">
      <c r="A95" s="38" t="s">
        <v>306</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57" t="s">
        <v>92</v>
      </c>
      <c r="BY95" s="48"/>
      <c r="BZ95" s="48"/>
      <c r="CA95" s="48"/>
      <c r="CB95" s="48"/>
      <c r="CC95" s="48"/>
      <c r="CD95" s="48"/>
      <c r="CE95" s="49"/>
      <c r="CF95" s="47" t="s">
        <v>91</v>
      </c>
      <c r="CG95" s="48"/>
      <c r="CH95" s="48"/>
      <c r="CI95" s="48"/>
      <c r="CJ95" s="48"/>
      <c r="CK95" s="48"/>
      <c r="CL95" s="48"/>
      <c r="CM95" s="48"/>
      <c r="CN95" s="48"/>
      <c r="CO95" s="48"/>
      <c r="CP95" s="48"/>
      <c r="CQ95" s="48"/>
      <c r="CR95" s="49"/>
      <c r="CS95" s="40" t="s">
        <v>341</v>
      </c>
      <c r="CT95" s="40"/>
      <c r="CU95" s="40"/>
      <c r="CV95" s="40"/>
      <c r="CW95" s="40"/>
      <c r="CX95" s="40"/>
      <c r="CY95" s="40"/>
      <c r="CZ95" s="40"/>
      <c r="DA95" s="40"/>
      <c r="DB95" s="40"/>
      <c r="DC95" s="40"/>
      <c r="DD95" s="40"/>
      <c r="DE95" s="40"/>
      <c r="DF95" s="40"/>
      <c r="DG95" s="43">
        <v>0</v>
      </c>
      <c r="DH95" s="43"/>
      <c r="DI95" s="43"/>
      <c r="DJ95" s="43"/>
      <c r="DK95" s="43"/>
      <c r="DL95" s="43"/>
      <c r="DM95" s="43"/>
      <c r="DN95" s="43"/>
      <c r="DO95" s="43"/>
      <c r="DP95" s="43"/>
      <c r="DQ95" s="43"/>
      <c r="DR95" s="43"/>
      <c r="DS95" s="43"/>
      <c r="DT95" s="43"/>
      <c r="DU95" s="43"/>
      <c r="DV95" s="43"/>
      <c r="DW95" s="43"/>
      <c r="DX95" s="43">
        <v>0</v>
      </c>
      <c r="DY95" s="43"/>
      <c r="DZ95" s="43"/>
      <c r="EA95" s="43"/>
      <c r="EB95" s="43"/>
      <c r="EC95" s="43"/>
      <c r="ED95" s="43"/>
      <c r="EE95" s="43"/>
      <c r="EF95" s="43"/>
      <c r="EG95" s="43"/>
      <c r="EH95" s="43"/>
      <c r="EI95" s="43"/>
      <c r="EJ95" s="43"/>
      <c r="EK95" s="43"/>
      <c r="EL95" s="43"/>
      <c r="EM95" s="43"/>
      <c r="EN95" s="43"/>
      <c r="EO95" s="43">
        <v>0</v>
      </c>
      <c r="EP95" s="43"/>
      <c r="EQ95" s="43"/>
      <c r="ER95" s="43"/>
      <c r="ES95" s="43"/>
      <c r="ET95" s="43"/>
      <c r="EU95" s="43"/>
      <c r="EV95" s="43"/>
      <c r="EW95" s="43"/>
      <c r="EX95" s="43"/>
      <c r="EY95" s="43"/>
      <c r="EZ95" s="43"/>
      <c r="FA95" s="43"/>
      <c r="FB95" s="43"/>
      <c r="FC95" s="43"/>
      <c r="FD95" s="43"/>
      <c r="FE95" s="53"/>
      <c r="FP95" s="15"/>
      <c r="FQ95" s="25">
        <f>'[1]стр.1_4'!GQ92</f>
        <v>15100</v>
      </c>
      <c r="FR95" s="28">
        <f>'[1]стр.1_4'!GR92</f>
        <v>0</v>
      </c>
      <c r="FS95" s="28">
        <f>'[1]стр.1_4'!GS92</f>
        <v>0</v>
      </c>
      <c r="FV95" s="26">
        <f t="shared" si="0"/>
        <v>-15100</v>
      </c>
      <c r="FW95" s="26">
        <f t="shared" si="0"/>
        <v>0</v>
      </c>
      <c r="FX95" s="26">
        <f t="shared" si="0"/>
        <v>0</v>
      </c>
      <c r="GQ95" s="27">
        <f t="shared" si="1"/>
        <v>0</v>
      </c>
      <c r="GR95" s="27">
        <f t="shared" si="2"/>
        <v>0</v>
      </c>
      <c r="GS95" s="27">
        <f t="shared" si="3"/>
        <v>0</v>
      </c>
    </row>
    <row r="96" spans="1:201" ht="22.5" customHeight="1" hidden="1">
      <c r="A96" s="38" t="s">
        <v>306</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57" t="s">
        <v>92</v>
      </c>
      <c r="BY96" s="48"/>
      <c r="BZ96" s="48"/>
      <c r="CA96" s="48"/>
      <c r="CB96" s="48"/>
      <c r="CC96" s="48"/>
      <c r="CD96" s="48"/>
      <c r="CE96" s="49"/>
      <c r="CF96" s="47" t="s">
        <v>91</v>
      </c>
      <c r="CG96" s="48"/>
      <c r="CH96" s="48"/>
      <c r="CI96" s="48"/>
      <c r="CJ96" s="48"/>
      <c r="CK96" s="48"/>
      <c r="CL96" s="48"/>
      <c r="CM96" s="48"/>
      <c r="CN96" s="48"/>
      <c r="CO96" s="48"/>
      <c r="CP96" s="48"/>
      <c r="CQ96" s="48"/>
      <c r="CR96" s="49"/>
      <c r="CS96" s="124" t="s">
        <v>338</v>
      </c>
      <c r="CT96" s="124"/>
      <c r="CU96" s="124"/>
      <c r="CV96" s="124"/>
      <c r="CW96" s="124"/>
      <c r="CX96" s="124"/>
      <c r="CY96" s="124"/>
      <c r="CZ96" s="124"/>
      <c r="DA96" s="124"/>
      <c r="DB96" s="124"/>
      <c r="DC96" s="124"/>
      <c r="DD96" s="124"/>
      <c r="DE96" s="124"/>
      <c r="DF96" s="124"/>
      <c r="DG96" s="43">
        <v>0</v>
      </c>
      <c r="DH96" s="43"/>
      <c r="DI96" s="43"/>
      <c r="DJ96" s="43"/>
      <c r="DK96" s="43"/>
      <c r="DL96" s="43"/>
      <c r="DM96" s="43"/>
      <c r="DN96" s="43"/>
      <c r="DO96" s="43"/>
      <c r="DP96" s="43"/>
      <c r="DQ96" s="43"/>
      <c r="DR96" s="43"/>
      <c r="DS96" s="43"/>
      <c r="DT96" s="43"/>
      <c r="DU96" s="43"/>
      <c r="DV96" s="43"/>
      <c r="DW96" s="43"/>
      <c r="DX96" s="43">
        <v>0</v>
      </c>
      <c r="DY96" s="43"/>
      <c r="DZ96" s="43"/>
      <c r="EA96" s="43"/>
      <c r="EB96" s="43"/>
      <c r="EC96" s="43"/>
      <c r="ED96" s="43"/>
      <c r="EE96" s="43"/>
      <c r="EF96" s="43"/>
      <c r="EG96" s="43"/>
      <c r="EH96" s="43"/>
      <c r="EI96" s="43"/>
      <c r="EJ96" s="43"/>
      <c r="EK96" s="43"/>
      <c r="EL96" s="43"/>
      <c r="EM96" s="43"/>
      <c r="EN96" s="43"/>
      <c r="EO96" s="43">
        <v>0</v>
      </c>
      <c r="EP96" s="43"/>
      <c r="EQ96" s="43"/>
      <c r="ER96" s="43"/>
      <c r="ES96" s="43"/>
      <c r="ET96" s="43"/>
      <c r="EU96" s="43"/>
      <c r="EV96" s="43"/>
      <c r="EW96" s="43"/>
      <c r="EX96" s="43"/>
      <c r="EY96" s="43"/>
      <c r="EZ96" s="43"/>
      <c r="FA96" s="43"/>
      <c r="FB96" s="43"/>
      <c r="FC96" s="43"/>
      <c r="FD96" s="43"/>
      <c r="FE96" s="53"/>
      <c r="FP96" s="15"/>
      <c r="FQ96" s="25">
        <f>'[1]стр.1_4'!GQ93</f>
        <v>79662.46</v>
      </c>
      <c r="FR96" s="28">
        <f>'[1]стр.1_4'!GR93</f>
        <v>0</v>
      </c>
      <c r="FS96" s="28">
        <f>'[1]стр.1_4'!GS93</f>
        <v>0</v>
      </c>
      <c r="FV96" s="26">
        <f t="shared" si="0"/>
        <v>-79662.46</v>
      </c>
      <c r="FW96" s="26">
        <f t="shared" si="0"/>
        <v>0</v>
      </c>
      <c r="FX96" s="26">
        <f t="shared" si="0"/>
        <v>0</v>
      </c>
      <c r="GQ96" s="27">
        <f t="shared" si="1"/>
        <v>0</v>
      </c>
      <c r="GR96" s="27">
        <f t="shared" si="2"/>
        <v>0</v>
      </c>
      <c r="GS96" s="27">
        <f t="shared" si="3"/>
        <v>0</v>
      </c>
    </row>
    <row r="97" spans="1:201" ht="22.5" customHeight="1" hidden="1">
      <c r="A97" s="38" t="s">
        <v>306</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57" t="s">
        <v>92</v>
      </c>
      <c r="BY97" s="48"/>
      <c r="BZ97" s="48"/>
      <c r="CA97" s="48"/>
      <c r="CB97" s="48"/>
      <c r="CC97" s="48"/>
      <c r="CD97" s="48"/>
      <c r="CE97" s="49"/>
      <c r="CF97" s="47" t="s">
        <v>91</v>
      </c>
      <c r="CG97" s="48"/>
      <c r="CH97" s="48"/>
      <c r="CI97" s="48"/>
      <c r="CJ97" s="48"/>
      <c r="CK97" s="48"/>
      <c r="CL97" s="48"/>
      <c r="CM97" s="48"/>
      <c r="CN97" s="48"/>
      <c r="CO97" s="48"/>
      <c r="CP97" s="48"/>
      <c r="CQ97" s="48"/>
      <c r="CR97" s="49"/>
      <c r="CS97" s="124" t="s">
        <v>336</v>
      </c>
      <c r="CT97" s="124"/>
      <c r="CU97" s="124"/>
      <c r="CV97" s="124"/>
      <c r="CW97" s="124"/>
      <c r="CX97" s="124"/>
      <c r="CY97" s="124"/>
      <c r="CZ97" s="124"/>
      <c r="DA97" s="124"/>
      <c r="DB97" s="124"/>
      <c r="DC97" s="124"/>
      <c r="DD97" s="124"/>
      <c r="DE97" s="124"/>
      <c r="DF97" s="124"/>
      <c r="DG97" s="43">
        <v>0</v>
      </c>
      <c r="DH97" s="43"/>
      <c r="DI97" s="43"/>
      <c r="DJ97" s="43"/>
      <c r="DK97" s="43"/>
      <c r="DL97" s="43"/>
      <c r="DM97" s="43"/>
      <c r="DN97" s="43"/>
      <c r="DO97" s="43"/>
      <c r="DP97" s="43"/>
      <c r="DQ97" s="43"/>
      <c r="DR97" s="43"/>
      <c r="DS97" s="43"/>
      <c r="DT97" s="43"/>
      <c r="DU97" s="43"/>
      <c r="DV97" s="43"/>
      <c r="DW97" s="43"/>
      <c r="DX97" s="43">
        <v>0</v>
      </c>
      <c r="DY97" s="43"/>
      <c r="DZ97" s="43"/>
      <c r="EA97" s="43"/>
      <c r="EB97" s="43"/>
      <c r="EC97" s="43"/>
      <c r="ED97" s="43"/>
      <c r="EE97" s="43"/>
      <c r="EF97" s="43"/>
      <c r="EG97" s="43"/>
      <c r="EH97" s="43"/>
      <c r="EI97" s="43"/>
      <c r="EJ97" s="43"/>
      <c r="EK97" s="43"/>
      <c r="EL97" s="43"/>
      <c r="EM97" s="43"/>
      <c r="EN97" s="43"/>
      <c r="EO97" s="43">
        <v>0</v>
      </c>
      <c r="EP97" s="43"/>
      <c r="EQ97" s="43"/>
      <c r="ER97" s="43"/>
      <c r="ES97" s="43"/>
      <c r="ET97" s="43"/>
      <c r="EU97" s="43"/>
      <c r="EV97" s="43"/>
      <c r="EW97" s="43"/>
      <c r="EX97" s="43"/>
      <c r="EY97" s="43"/>
      <c r="EZ97" s="43"/>
      <c r="FA97" s="43"/>
      <c r="FB97" s="43"/>
      <c r="FC97" s="43"/>
      <c r="FD97" s="43"/>
      <c r="FE97" s="53"/>
      <c r="FP97" s="15"/>
      <c r="FQ97" s="25">
        <f>'[1]стр.1_4'!GQ94</f>
        <v>437598</v>
      </c>
      <c r="FR97" s="28">
        <f>'[1]стр.1_4'!GR94</f>
        <v>0</v>
      </c>
      <c r="FS97" s="28">
        <f>'[1]стр.1_4'!GS94</f>
        <v>0</v>
      </c>
      <c r="FV97" s="26">
        <f t="shared" si="0"/>
        <v>-437598</v>
      </c>
      <c r="FW97" s="26">
        <f t="shared" si="0"/>
        <v>0</v>
      </c>
      <c r="FX97" s="26">
        <f t="shared" si="0"/>
        <v>0</v>
      </c>
      <c r="GQ97" s="27">
        <f t="shared" si="1"/>
        <v>0</v>
      </c>
      <c r="GR97" s="27">
        <f t="shared" si="2"/>
        <v>0</v>
      </c>
      <c r="GS97" s="27">
        <f t="shared" si="3"/>
        <v>0</v>
      </c>
    </row>
    <row r="98" spans="1:201" ht="22.5" customHeight="1" hidden="1">
      <c r="A98" s="38" t="s">
        <v>306</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57" t="s">
        <v>92</v>
      </c>
      <c r="BY98" s="48"/>
      <c r="BZ98" s="48"/>
      <c r="CA98" s="48"/>
      <c r="CB98" s="48"/>
      <c r="CC98" s="48"/>
      <c r="CD98" s="48"/>
      <c r="CE98" s="49"/>
      <c r="CF98" s="47" t="s">
        <v>91</v>
      </c>
      <c r="CG98" s="48"/>
      <c r="CH98" s="48"/>
      <c r="CI98" s="48"/>
      <c r="CJ98" s="48"/>
      <c r="CK98" s="48"/>
      <c r="CL98" s="48"/>
      <c r="CM98" s="48"/>
      <c r="CN98" s="48"/>
      <c r="CO98" s="48"/>
      <c r="CP98" s="48"/>
      <c r="CQ98" s="48"/>
      <c r="CR98" s="49"/>
      <c r="CS98" s="40" t="s">
        <v>328</v>
      </c>
      <c r="CT98" s="40"/>
      <c r="CU98" s="40"/>
      <c r="CV98" s="40"/>
      <c r="CW98" s="40"/>
      <c r="CX98" s="40"/>
      <c r="CY98" s="40"/>
      <c r="CZ98" s="40"/>
      <c r="DA98" s="40"/>
      <c r="DB98" s="40"/>
      <c r="DC98" s="40"/>
      <c r="DD98" s="40"/>
      <c r="DE98" s="40"/>
      <c r="DF98" s="40"/>
      <c r="DG98" s="43">
        <v>0</v>
      </c>
      <c r="DH98" s="43"/>
      <c r="DI98" s="43"/>
      <c r="DJ98" s="43"/>
      <c r="DK98" s="43"/>
      <c r="DL98" s="43"/>
      <c r="DM98" s="43"/>
      <c r="DN98" s="43"/>
      <c r="DO98" s="43"/>
      <c r="DP98" s="43"/>
      <c r="DQ98" s="43"/>
      <c r="DR98" s="43"/>
      <c r="DS98" s="43"/>
      <c r="DT98" s="43"/>
      <c r="DU98" s="43"/>
      <c r="DV98" s="43"/>
      <c r="DW98" s="43"/>
      <c r="DX98" s="43">
        <v>0</v>
      </c>
      <c r="DY98" s="43"/>
      <c r="DZ98" s="43"/>
      <c r="EA98" s="43"/>
      <c r="EB98" s="43"/>
      <c r="EC98" s="43"/>
      <c r="ED98" s="43"/>
      <c r="EE98" s="43"/>
      <c r="EF98" s="43"/>
      <c r="EG98" s="43"/>
      <c r="EH98" s="43"/>
      <c r="EI98" s="43"/>
      <c r="EJ98" s="43"/>
      <c r="EK98" s="43"/>
      <c r="EL98" s="43"/>
      <c r="EM98" s="43"/>
      <c r="EN98" s="43"/>
      <c r="EO98" s="43">
        <v>0</v>
      </c>
      <c r="EP98" s="43"/>
      <c r="EQ98" s="43"/>
      <c r="ER98" s="43"/>
      <c r="ES98" s="43"/>
      <c r="ET98" s="43"/>
      <c r="EU98" s="43"/>
      <c r="EV98" s="43"/>
      <c r="EW98" s="43"/>
      <c r="EX98" s="43"/>
      <c r="EY98" s="43"/>
      <c r="EZ98" s="43"/>
      <c r="FA98" s="43"/>
      <c r="FB98" s="43"/>
      <c r="FC98" s="43"/>
      <c r="FD98" s="43"/>
      <c r="FE98" s="53"/>
      <c r="FP98" s="15"/>
      <c r="FQ98" s="25">
        <f>'[1]стр.1_4'!GQ95</f>
        <v>262219.24</v>
      </c>
      <c r="FR98" s="28">
        <f>'[1]стр.1_4'!GR95</f>
        <v>0</v>
      </c>
      <c r="FS98" s="28">
        <f>'[1]стр.1_4'!GS95</f>
        <v>0</v>
      </c>
      <c r="FV98" s="26">
        <f t="shared" si="0"/>
        <v>-262219.24</v>
      </c>
      <c r="FW98" s="26">
        <f t="shared" si="0"/>
        <v>0</v>
      </c>
      <c r="FX98" s="26">
        <f t="shared" si="0"/>
        <v>0</v>
      </c>
      <c r="GQ98" s="27">
        <f t="shared" si="1"/>
        <v>0</v>
      </c>
      <c r="GR98" s="27">
        <f t="shared" si="2"/>
        <v>0</v>
      </c>
      <c r="GS98" s="27">
        <f t="shared" si="3"/>
        <v>0</v>
      </c>
    </row>
    <row r="99" spans="1:201" s="8" customFormat="1" ht="11.25" customHeight="1">
      <c r="A99" s="247" t="s">
        <v>93</v>
      </c>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9"/>
      <c r="BX99" s="250" t="s">
        <v>94</v>
      </c>
      <c r="BY99" s="251"/>
      <c r="BZ99" s="251"/>
      <c r="CA99" s="251"/>
      <c r="CB99" s="251"/>
      <c r="CC99" s="251"/>
      <c r="CD99" s="251"/>
      <c r="CE99" s="252"/>
      <c r="CF99" s="253" t="s">
        <v>91</v>
      </c>
      <c r="CG99" s="251"/>
      <c r="CH99" s="251"/>
      <c r="CI99" s="251"/>
      <c r="CJ99" s="251"/>
      <c r="CK99" s="251"/>
      <c r="CL99" s="251"/>
      <c r="CM99" s="251"/>
      <c r="CN99" s="251"/>
      <c r="CO99" s="251"/>
      <c r="CP99" s="251"/>
      <c r="CQ99" s="251"/>
      <c r="CR99" s="252"/>
      <c r="CS99" s="40"/>
      <c r="CT99" s="40"/>
      <c r="CU99" s="40"/>
      <c r="CV99" s="40"/>
      <c r="CW99" s="40"/>
      <c r="CX99" s="40"/>
      <c r="CY99" s="40"/>
      <c r="CZ99" s="40"/>
      <c r="DA99" s="40"/>
      <c r="DB99" s="40"/>
      <c r="DC99" s="40"/>
      <c r="DD99" s="40"/>
      <c r="DE99" s="40"/>
      <c r="DF99" s="40"/>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53"/>
      <c r="FP99" s="15"/>
      <c r="FQ99" s="25">
        <f>'[1]стр.1_4'!GQ96</f>
        <v>0</v>
      </c>
      <c r="FR99" s="28">
        <f>'[1]стр.1_4'!GR96</f>
        <v>0</v>
      </c>
      <c r="FS99" s="28">
        <f>'[1]стр.1_4'!GS96</f>
        <v>0</v>
      </c>
      <c r="FV99" s="26">
        <f aca="true" t="shared" si="4" ref="FV99:FX157">GQ99-FQ99</f>
        <v>0</v>
      </c>
      <c r="FW99" s="26">
        <f t="shared" si="4"/>
        <v>0</v>
      </c>
      <c r="FX99" s="26">
        <f t="shared" si="4"/>
        <v>0</v>
      </c>
      <c r="GQ99" s="27">
        <f aca="true" t="shared" si="5" ref="GQ99:GQ156">DG99</f>
        <v>0</v>
      </c>
      <c r="GR99" s="27">
        <f aca="true" t="shared" si="6" ref="GR99:GR156">DX99</f>
        <v>0</v>
      </c>
      <c r="GS99" s="27">
        <f aca="true" t="shared" si="7" ref="GS99:GS156">EO99</f>
        <v>0</v>
      </c>
    </row>
    <row r="100" spans="1:201" ht="11.25" customHeight="1">
      <c r="A100" s="58" t="s">
        <v>95</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60"/>
      <c r="BX100" s="57" t="s">
        <v>96</v>
      </c>
      <c r="BY100" s="48"/>
      <c r="BZ100" s="48"/>
      <c r="CA100" s="48"/>
      <c r="CB100" s="48"/>
      <c r="CC100" s="48"/>
      <c r="CD100" s="48"/>
      <c r="CE100" s="49"/>
      <c r="CF100" s="47" t="s">
        <v>97</v>
      </c>
      <c r="CG100" s="48"/>
      <c r="CH100" s="48"/>
      <c r="CI100" s="48"/>
      <c r="CJ100" s="48"/>
      <c r="CK100" s="48"/>
      <c r="CL100" s="48"/>
      <c r="CM100" s="48"/>
      <c r="CN100" s="48"/>
      <c r="CO100" s="48"/>
      <c r="CP100" s="48"/>
      <c r="CQ100" s="48"/>
      <c r="CR100" s="49"/>
      <c r="CS100" s="40"/>
      <c r="CT100" s="40"/>
      <c r="CU100" s="40"/>
      <c r="CV100" s="40"/>
      <c r="CW100" s="40"/>
      <c r="CX100" s="40"/>
      <c r="CY100" s="40"/>
      <c r="CZ100" s="40"/>
      <c r="DA100" s="40"/>
      <c r="DB100" s="40"/>
      <c r="DC100" s="40"/>
      <c r="DD100" s="40"/>
      <c r="DE100" s="40"/>
      <c r="DF100" s="40"/>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53"/>
      <c r="FP100" s="15"/>
      <c r="FQ100" s="25">
        <f>'[1]стр.1_4'!GQ97</f>
        <v>0</v>
      </c>
      <c r="FR100" s="31">
        <f>'[1]стр.1_4'!GR97</f>
        <v>0</v>
      </c>
      <c r="FS100" s="31">
        <f>'[1]стр.1_4'!GS97</f>
        <v>0</v>
      </c>
      <c r="FV100" s="26">
        <f t="shared" si="4"/>
        <v>0</v>
      </c>
      <c r="FW100" s="26">
        <f t="shared" si="4"/>
        <v>0</v>
      </c>
      <c r="FX100" s="26">
        <f t="shared" si="4"/>
        <v>0</v>
      </c>
      <c r="GQ100" s="27">
        <f t="shared" si="5"/>
        <v>0</v>
      </c>
      <c r="GR100" s="27">
        <f t="shared" si="6"/>
        <v>0</v>
      </c>
      <c r="GS100" s="27">
        <f t="shared" si="7"/>
        <v>0</v>
      </c>
    </row>
    <row r="101" spans="1:201" ht="21.75" customHeight="1">
      <c r="A101" s="58" t="s">
        <v>245</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60"/>
      <c r="BX101" s="57" t="s">
        <v>99</v>
      </c>
      <c r="BY101" s="48"/>
      <c r="BZ101" s="48"/>
      <c r="CA101" s="48"/>
      <c r="CB101" s="48"/>
      <c r="CC101" s="48"/>
      <c r="CD101" s="48"/>
      <c r="CE101" s="49"/>
      <c r="CF101" s="47" t="s">
        <v>246</v>
      </c>
      <c r="CG101" s="48"/>
      <c r="CH101" s="48"/>
      <c r="CI101" s="48"/>
      <c r="CJ101" s="48"/>
      <c r="CK101" s="48"/>
      <c r="CL101" s="48"/>
      <c r="CM101" s="48"/>
      <c r="CN101" s="48"/>
      <c r="CO101" s="48"/>
      <c r="CP101" s="48"/>
      <c r="CQ101" s="48"/>
      <c r="CR101" s="49"/>
      <c r="CS101" s="40"/>
      <c r="CT101" s="40"/>
      <c r="CU101" s="40"/>
      <c r="CV101" s="40"/>
      <c r="CW101" s="40"/>
      <c r="CX101" s="40"/>
      <c r="CY101" s="40"/>
      <c r="CZ101" s="40"/>
      <c r="DA101" s="40"/>
      <c r="DB101" s="40"/>
      <c r="DC101" s="40"/>
      <c r="DD101" s="40"/>
      <c r="DE101" s="40"/>
      <c r="DF101" s="40"/>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53"/>
      <c r="FP101" s="15"/>
      <c r="FQ101" s="25">
        <f>'[1]стр.1_4'!GQ98</f>
        <v>0</v>
      </c>
      <c r="FR101" s="28">
        <f>'[1]стр.1_4'!GR98</f>
        <v>0</v>
      </c>
      <c r="FS101" s="28">
        <f>'[1]стр.1_4'!GS98</f>
        <v>0</v>
      </c>
      <c r="FV101" s="26">
        <f t="shared" si="4"/>
        <v>0</v>
      </c>
      <c r="FW101" s="26">
        <f t="shared" si="4"/>
        <v>0</v>
      </c>
      <c r="FX101" s="26">
        <f t="shared" si="4"/>
        <v>0</v>
      </c>
      <c r="GQ101" s="27">
        <f t="shared" si="5"/>
        <v>0</v>
      </c>
      <c r="GR101" s="27">
        <f t="shared" si="6"/>
        <v>0</v>
      </c>
      <c r="GS101" s="27">
        <f t="shared" si="7"/>
        <v>0</v>
      </c>
    </row>
    <row r="102" spans="1:201" s="8" customFormat="1" ht="12" customHeight="1" thickBot="1">
      <c r="A102" s="78" t="s">
        <v>98</v>
      </c>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9"/>
      <c r="BX102" s="110" t="s">
        <v>102</v>
      </c>
      <c r="BY102" s="111"/>
      <c r="BZ102" s="111"/>
      <c r="CA102" s="111"/>
      <c r="CB102" s="111"/>
      <c r="CC102" s="111"/>
      <c r="CD102" s="111"/>
      <c r="CE102" s="112"/>
      <c r="CF102" s="113" t="s">
        <v>100</v>
      </c>
      <c r="CG102" s="111"/>
      <c r="CH102" s="111"/>
      <c r="CI102" s="111"/>
      <c r="CJ102" s="111"/>
      <c r="CK102" s="111"/>
      <c r="CL102" s="111"/>
      <c r="CM102" s="111"/>
      <c r="CN102" s="111"/>
      <c r="CO102" s="111"/>
      <c r="CP102" s="111"/>
      <c r="CQ102" s="111"/>
      <c r="CR102" s="112"/>
      <c r="CS102" s="40"/>
      <c r="CT102" s="40"/>
      <c r="CU102" s="40"/>
      <c r="CV102" s="40"/>
      <c r="CW102" s="40"/>
      <c r="CX102" s="40"/>
      <c r="CY102" s="40"/>
      <c r="CZ102" s="40"/>
      <c r="DA102" s="40"/>
      <c r="DB102" s="40"/>
      <c r="DC102" s="40"/>
      <c r="DD102" s="40"/>
      <c r="DE102" s="40"/>
      <c r="DF102" s="40"/>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53"/>
      <c r="FP102" s="15"/>
      <c r="FQ102" s="25">
        <f>'[1]стр.1_4'!GQ99</f>
        <v>0</v>
      </c>
      <c r="FR102" s="28">
        <f>'[1]стр.1_4'!GR99</f>
        <v>0</v>
      </c>
      <c r="FS102" s="28">
        <f>'[1]стр.1_4'!GS99</f>
        <v>0</v>
      </c>
      <c r="FV102" s="26">
        <f t="shared" si="4"/>
        <v>0</v>
      </c>
      <c r="FW102" s="26">
        <f t="shared" si="4"/>
        <v>0</v>
      </c>
      <c r="FX102" s="26">
        <f t="shared" si="4"/>
        <v>0</v>
      </c>
      <c r="GQ102" s="27">
        <f t="shared" si="5"/>
        <v>0</v>
      </c>
      <c r="GR102" s="27">
        <f t="shared" si="6"/>
        <v>0</v>
      </c>
      <c r="GS102" s="27">
        <f t="shared" si="7"/>
        <v>0</v>
      </c>
    </row>
    <row r="103" spans="1:201" ht="21" customHeight="1">
      <c r="A103" s="58" t="s">
        <v>101</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60"/>
      <c r="BX103" s="64" t="s">
        <v>247</v>
      </c>
      <c r="BY103" s="65"/>
      <c r="BZ103" s="65"/>
      <c r="CA103" s="65"/>
      <c r="CB103" s="65"/>
      <c r="CC103" s="65"/>
      <c r="CD103" s="65"/>
      <c r="CE103" s="66"/>
      <c r="CF103" s="67" t="s">
        <v>103</v>
      </c>
      <c r="CG103" s="65"/>
      <c r="CH103" s="65"/>
      <c r="CI103" s="65"/>
      <c r="CJ103" s="65"/>
      <c r="CK103" s="65"/>
      <c r="CL103" s="65"/>
      <c r="CM103" s="65"/>
      <c r="CN103" s="65"/>
      <c r="CO103" s="65"/>
      <c r="CP103" s="65"/>
      <c r="CQ103" s="65"/>
      <c r="CR103" s="66"/>
      <c r="CS103" s="40"/>
      <c r="CT103" s="40"/>
      <c r="CU103" s="40"/>
      <c r="CV103" s="40"/>
      <c r="CW103" s="40"/>
      <c r="CX103" s="40"/>
      <c r="CY103" s="40"/>
      <c r="CZ103" s="40"/>
      <c r="DA103" s="40"/>
      <c r="DB103" s="40"/>
      <c r="DC103" s="40"/>
      <c r="DD103" s="40"/>
      <c r="DE103" s="40"/>
      <c r="DF103" s="40"/>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53"/>
      <c r="FP103" s="15"/>
      <c r="FQ103" s="25">
        <f>'[1]стр.1_4'!GQ100</f>
        <v>0</v>
      </c>
      <c r="FR103" s="31">
        <f>'[1]стр.1_4'!GR100</f>
        <v>0</v>
      </c>
      <c r="FS103" s="31">
        <f>'[1]стр.1_4'!GS100</f>
        <v>0</v>
      </c>
      <c r="FV103" s="26">
        <f t="shared" si="4"/>
        <v>0</v>
      </c>
      <c r="FW103" s="26">
        <f t="shared" si="4"/>
        <v>0</v>
      </c>
      <c r="FX103" s="26">
        <f t="shared" si="4"/>
        <v>0</v>
      </c>
      <c r="GQ103" s="27">
        <f t="shared" si="5"/>
        <v>0</v>
      </c>
      <c r="GR103" s="27">
        <f t="shared" si="6"/>
        <v>0</v>
      </c>
      <c r="GS103" s="27">
        <f t="shared" si="7"/>
        <v>0</v>
      </c>
    </row>
    <row r="104" spans="1:201" ht="21.75" customHeight="1">
      <c r="A104" s="38" t="s">
        <v>104</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57" t="s">
        <v>248</v>
      </c>
      <c r="BY104" s="48"/>
      <c r="BZ104" s="48"/>
      <c r="CA104" s="48"/>
      <c r="CB104" s="48"/>
      <c r="CC104" s="48"/>
      <c r="CD104" s="48"/>
      <c r="CE104" s="49"/>
      <c r="CF104" s="47" t="s">
        <v>103</v>
      </c>
      <c r="CG104" s="48"/>
      <c r="CH104" s="48"/>
      <c r="CI104" s="48"/>
      <c r="CJ104" s="48"/>
      <c r="CK104" s="48"/>
      <c r="CL104" s="48"/>
      <c r="CM104" s="48"/>
      <c r="CN104" s="48"/>
      <c r="CO104" s="48"/>
      <c r="CP104" s="48"/>
      <c r="CQ104" s="48"/>
      <c r="CR104" s="49"/>
      <c r="CS104" s="40"/>
      <c r="CT104" s="40"/>
      <c r="CU104" s="40"/>
      <c r="CV104" s="40"/>
      <c r="CW104" s="40"/>
      <c r="CX104" s="40"/>
      <c r="CY104" s="40"/>
      <c r="CZ104" s="40"/>
      <c r="DA104" s="40"/>
      <c r="DB104" s="40"/>
      <c r="DC104" s="40"/>
      <c r="DD104" s="40"/>
      <c r="DE104" s="40"/>
      <c r="DF104" s="40"/>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53"/>
      <c r="FP104" s="15"/>
      <c r="FQ104" s="25">
        <f>'[1]стр.1_4'!GQ101</f>
        <v>0</v>
      </c>
      <c r="FR104" s="28">
        <f>'[1]стр.1_4'!GR101</f>
        <v>0</v>
      </c>
      <c r="FS104" s="28">
        <f>'[1]стр.1_4'!GS101</f>
        <v>0</v>
      </c>
      <c r="FV104" s="26">
        <f t="shared" si="4"/>
        <v>0</v>
      </c>
      <c r="FW104" s="26">
        <f t="shared" si="4"/>
        <v>0</v>
      </c>
      <c r="FX104" s="26">
        <f t="shared" si="4"/>
        <v>0</v>
      </c>
      <c r="GQ104" s="27">
        <f t="shared" si="5"/>
        <v>0</v>
      </c>
      <c r="GR104" s="27">
        <f t="shared" si="6"/>
        <v>0</v>
      </c>
      <c r="GS104" s="27">
        <f t="shared" si="7"/>
        <v>0</v>
      </c>
    </row>
    <row r="105" spans="1:201" ht="10.5" customHeight="1">
      <c r="A105" s="105" t="s">
        <v>105</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57" t="s">
        <v>106</v>
      </c>
      <c r="BY105" s="48"/>
      <c r="BZ105" s="48"/>
      <c r="CA105" s="48"/>
      <c r="CB105" s="48"/>
      <c r="CC105" s="48"/>
      <c r="CD105" s="48"/>
      <c r="CE105" s="49"/>
      <c r="CF105" s="47" t="s">
        <v>107</v>
      </c>
      <c r="CG105" s="48"/>
      <c r="CH105" s="48"/>
      <c r="CI105" s="48"/>
      <c r="CJ105" s="48"/>
      <c r="CK105" s="48"/>
      <c r="CL105" s="48"/>
      <c r="CM105" s="48"/>
      <c r="CN105" s="48"/>
      <c r="CO105" s="48"/>
      <c r="CP105" s="48"/>
      <c r="CQ105" s="48"/>
      <c r="CR105" s="49"/>
      <c r="CS105" s="40"/>
      <c r="CT105" s="40"/>
      <c r="CU105" s="40"/>
      <c r="CV105" s="40"/>
      <c r="CW105" s="40"/>
      <c r="CX105" s="40"/>
      <c r="CY105" s="40"/>
      <c r="CZ105" s="40"/>
      <c r="DA105" s="40"/>
      <c r="DB105" s="40"/>
      <c r="DC105" s="40"/>
      <c r="DD105" s="40"/>
      <c r="DE105" s="40"/>
      <c r="DF105" s="40"/>
      <c r="DG105" s="43">
        <f>DG106+DG111+DG112+DG113</f>
        <v>80000</v>
      </c>
      <c r="DH105" s="43"/>
      <c r="DI105" s="43"/>
      <c r="DJ105" s="43"/>
      <c r="DK105" s="43"/>
      <c r="DL105" s="43"/>
      <c r="DM105" s="43"/>
      <c r="DN105" s="43"/>
      <c r="DO105" s="43"/>
      <c r="DP105" s="43"/>
      <c r="DQ105" s="43"/>
      <c r="DR105" s="43"/>
      <c r="DS105" s="43"/>
      <c r="DT105" s="43"/>
      <c r="DU105" s="43"/>
      <c r="DV105" s="43"/>
      <c r="DW105" s="43"/>
      <c r="DX105" s="43">
        <v>0</v>
      </c>
      <c r="DY105" s="43"/>
      <c r="DZ105" s="43"/>
      <c r="EA105" s="43"/>
      <c r="EB105" s="43"/>
      <c r="EC105" s="43"/>
      <c r="ED105" s="43"/>
      <c r="EE105" s="43"/>
      <c r="EF105" s="43"/>
      <c r="EG105" s="43"/>
      <c r="EH105" s="43"/>
      <c r="EI105" s="43"/>
      <c r="EJ105" s="43"/>
      <c r="EK105" s="43"/>
      <c r="EL105" s="43"/>
      <c r="EM105" s="43"/>
      <c r="EN105" s="43"/>
      <c r="EO105" s="43">
        <v>0</v>
      </c>
      <c r="EP105" s="43"/>
      <c r="EQ105" s="43"/>
      <c r="ER105" s="43"/>
      <c r="ES105" s="43"/>
      <c r="ET105" s="43"/>
      <c r="EU105" s="43"/>
      <c r="EV105" s="43"/>
      <c r="EW105" s="43"/>
      <c r="EX105" s="43"/>
      <c r="EY105" s="43"/>
      <c r="EZ105" s="43"/>
      <c r="FA105" s="43"/>
      <c r="FB105" s="43"/>
      <c r="FC105" s="43"/>
      <c r="FD105" s="43"/>
      <c r="FE105" s="53"/>
      <c r="FP105" s="15"/>
      <c r="FQ105" s="25">
        <f>'[1]стр.1_4'!GQ102</f>
        <v>2160844</v>
      </c>
      <c r="FR105" s="28">
        <f>'[1]стр.1_4'!GR102</f>
        <v>0</v>
      </c>
      <c r="FS105" s="28">
        <f>'[1]стр.1_4'!GS102</f>
        <v>0</v>
      </c>
      <c r="FV105" s="26">
        <f t="shared" si="4"/>
        <v>-2080844</v>
      </c>
      <c r="FW105" s="26">
        <f t="shared" si="4"/>
        <v>0</v>
      </c>
      <c r="FX105" s="26">
        <f t="shared" si="4"/>
        <v>0</v>
      </c>
      <c r="GQ105" s="27">
        <f t="shared" si="5"/>
        <v>80000</v>
      </c>
      <c r="GR105" s="27">
        <f t="shared" si="6"/>
        <v>0</v>
      </c>
      <c r="GS105" s="27">
        <f t="shared" si="7"/>
        <v>0</v>
      </c>
    </row>
    <row r="106" spans="1:201" ht="21.75" customHeight="1">
      <c r="A106" s="41" t="s">
        <v>108</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57" t="s">
        <v>109</v>
      </c>
      <c r="BY106" s="48"/>
      <c r="BZ106" s="48"/>
      <c r="CA106" s="48"/>
      <c r="CB106" s="48"/>
      <c r="CC106" s="48"/>
      <c r="CD106" s="48"/>
      <c r="CE106" s="49"/>
      <c r="CF106" s="47" t="s">
        <v>110</v>
      </c>
      <c r="CG106" s="48"/>
      <c r="CH106" s="48"/>
      <c r="CI106" s="48"/>
      <c r="CJ106" s="48"/>
      <c r="CK106" s="48"/>
      <c r="CL106" s="48"/>
      <c r="CM106" s="48"/>
      <c r="CN106" s="48"/>
      <c r="CO106" s="48"/>
      <c r="CP106" s="48"/>
      <c r="CQ106" s="48"/>
      <c r="CR106" s="49"/>
      <c r="CS106" s="40"/>
      <c r="CT106" s="40"/>
      <c r="CU106" s="40"/>
      <c r="CV106" s="40"/>
      <c r="CW106" s="40"/>
      <c r="CX106" s="40"/>
      <c r="CY106" s="40"/>
      <c r="CZ106" s="40"/>
      <c r="DA106" s="40"/>
      <c r="DB106" s="40"/>
      <c r="DC106" s="40"/>
      <c r="DD106" s="40"/>
      <c r="DE106" s="40"/>
      <c r="DF106" s="40"/>
      <c r="DG106" s="43">
        <f>DG107+DG108+DG110+DG109</f>
        <v>80000</v>
      </c>
      <c r="DH106" s="43"/>
      <c r="DI106" s="43"/>
      <c r="DJ106" s="43"/>
      <c r="DK106" s="43"/>
      <c r="DL106" s="43"/>
      <c r="DM106" s="43"/>
      <c r="DN106" s="43"/>
      <c r="DO106" s="43"/>
      <c r="DP106" s="43"/>
      <c r="DQ106" s="43"/>
      <c r="DR106" s="43"/>
      <c r="DS106" s="43"/>
      <c r="DT106" s="43"/>
      <c r="DU106" s="43"/>
      <c r="DV106" s="43"/>
      <c r="DW106" s="43"/>
      <c r="DX106" s="43">
        <v>0</v>
      </c>
      <c r="DY106" s="43"/>
      <c r="DZ106" s="43"/>
      <c r="EA106" s="43"/>
      <c r="EB106" s="43"/>
      <c r="EC106" s="43"/>
      <c r="ED106" s="43"/>
      <c r="EE106" s="43"/>
      <c r="EF106" s="43"/>
      <c r="EG106" s="43"/>
      <c r="EH106" s="43"/>
      <c r="EI106" s="43"/>
      <c r="EJ106" s="43"/>
      <c r="EK106" s="43"/>
      <c r="EL106" s="43"/>
      <c r="EM106" s="43"/>
      <c r="EN106" s="43"/>
      <c r="EO106" s="43">
        <v>0</v>
      </c>
      <c r="EP106" s="43"/>
      <c r="EQ106" s="43"/>
      <c r="ER106" s="43"/>
      <c r="ES106" s="43"/>
      <c r="ET106" s="43"/>
      <c r="EU106" s="43"/>
      <c r="EV106" s="43"/>
      <c r="EW106" s="43"/>
      <c r="EX106" s="43"/>
      <c r="EY106" s="43"/>
      <c r="EZ106" s="43"/>
      <c r="FA106" s="43"/>
      <c r="FB106" s="43"/>
      <c r="FC106" s="43"/>
      <c r="FD106" s="43"/>
      <c r="FE106" s="53"/>
      <c r="FP106" s="15"/>
      <c r="FQ106" s="25">
        <f>'[1]стр.1_4'!GQ103</f>
        <v>2160844</v>
      </c>
      <c r="FR106" s="28">
        <f>'[1]стр.1_4'!GR103</f>
        <v>0</v>
      </c>
      <c r="FS106" s="28">
        <f>'[1]стр.1_4'!GS103</f>
        <v>0</v>
      </c>
      <c r="FV106" s="26">
        <f t="shared" si="4"/>
        <v>-2080844</v>
      </c>
      <c r="FW106" s="26">
        <f t="shared" si="4"/>
        <v>0</v>
      </c>
      <c r="FX106" s="26">
        <f t="shared" si="4"/>
        <v>0</v>
      </c>
      <c r="GQ106" s="27">
        <f t="shared" si="5"/>
        <v>80000</v>
      </c>
      <c r="GR106" s="27">
        <f t="shared" si="6"/>
        <v>0</v>
      </c>
      <c r="GS106" s="27">
        <f t="shared" si="7"/>
        <v>0</v>
      </c>
    </row>
    <row r="107" spans="1:201" ht="33.75" customHeight="1">
      <c r="A107" s="38" t="s">
        <v>111</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57" t="s">
        <v>112</v>
      </c>
      <c r="BY107" s="48"/>
      <c r="BZ107" s="48"/>
      <c r="CA107" s="48"/>
      <c r="CB107" s="48"/>
      <c r="CC107" s="48"/>
      <c r="CD107" s="48"/>
      <c r="CE107" s="49"/>
      <c r="CF107" s="47" t="s">
        <v>113</v>
      </c>
      <c r="CG107" s="48"/>
      <c r="CH107" s="48"/>
      <c r="CI107" s="48"/>
      <c r="CJ107" s="48"/>
      <c r="CK107" s="48"/>
      <c r="CL107" s="48"/>
      <c r="CM107" s="48"/>
      <c r="CN107" s="48"/>
      <c r="CO107" s="48"/>
      <c r="CP107" s="48"/>
      <c r="CQ107" s="48"/>
      <c r="CR107" s="49"/>
      <c r="CS107" s="40"/>
      <c r="CT107" s="40"/>
      <c r="CU107" s="40"/>
      <c r="CV107" s="40"/>
      <c r="CW107" s="40"/>
      <c r="CX107" s="40"/>
      <c r="CY107" s="40"/>
      <c r="CZ107" s="40"/>
      <c r="DA107" s="40"/>
      <c r="DB107" s="40"/>
      <c r="DC107" s="40"/>
      <c r="DD107" s="40"/>
      <c r="DE107" s="40"/>
      <c r="DF107" s="40"/>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53"/>
      <c r="FP107" s="15"/>
      <c r="FQ107" s="25">
        <f>'[1]стр.1_4'!GQ104</f>
        <v>0</v>
      </c>
      <c r="FR107" s="28">
        <f>'[1]стр.1_4'!GR104</f>
        <v>0</v>
      </c>
      <c r="FS107" s="28">
        <f>'[1]стр.1_4'!GS104</f>
        <v>0</v>
      </c>
      <c r="FV107" s="26">
        <f t="shared" si="4"/>
        <v>0</v>
      </c>
      <c r="FW107" s="26">
        <f t="shared" si="4"/>
        <v>0</v>
      </c>
      <c r="FX107" s="26">
        <f t="shared" si="4"/>
        <v>0</v>
      </c>
      <c r="GQ107" s="27">
        <f t="shared" si="5"/>
        <v>0</v>
      </c>
      <c r="GR107" s="27">
        <f t="shared" si="6"/>
        <v>0</v>
      </c>
      <c r="GS107" s="27">
        <f t="shared" si="7"/>
        <v>0</v>
      </c>
    </row>
    <row r="108" spans="1:201" ht="24.75" customHeight="1">
      <c r="A108" s="38" t="s">
        <v>319</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107"/>
      <c r="BX108" s="57" t="s">
        <v>320</v>
      </c>
      <c r="BY108" s="48"/>
      <c r="BZ108" s="48"/>
      <c r="CA108" s="48"/>
      <c r="CB108" s="48"/>
      <c r="CC108" s="48"/>
      <c r="CD108" s="48"/>
      <c r="CE108" s="49"/>
      <c r="CF108" s="47" t="s">
        <v>321</v>
      </c>
      <c r="CG108" s="48"/>
      <c r="CH108" s="48"/>
      <c r="CI108" s="48"/>
      <c r="CJ108" s="48"/>
      <c r="CK108" s="48"/>
      <c r="CL108" s="48"/>
      <c r="CM108" s="48"/>
      <c r="CN108" s="48"/>
      <c r="CO108" s="48"/>
      <c r="CP108" s="48"/>
      <c r="CQ108" s="48"/>
      <c r="CR108" s="49"/>
      <c r="CS108" s="47"/>
      <c r="CT108" s="48"/>
      <c r="CU108" s="48"/>
      <c r="CV108" s="48"/>
      <c r="CW108" s="48"/>
      <c r="CX108" s="48"/>
      <c r="CY108" s="48"/>
      <c r="CZ108" s="48"/>
      <c r="DA108" s="48"/>
      <c r="DB108" s="48"/>
      <c r="DC108" s="48"/>
      <c r="DD108" s="48"/>
      <c r="DE108" s="48"/>
      <c r="DF108" s="49"/>
      <c r="DG108" s="44">
        <v>80000</v>
      </c>
      <c r="DH108" s="45"/>
      <c r="DI108" s="45"/>
      <c r="DJ108" s="45"/>
      <c r="DK108" s="45"/>
      <c r="DL108" s="45"/>
      <c r="DM108" s="45"/>
      <c r="DN108" s="45"/>
      <c r="DO108" s="45"/>
      <c r="DP108" s="45"/>
      <c r="DQ108" s="45"/>
      <c r="DR108" s="45"/>
      <c r="DS108" s="45"/>
      <c r="DT108" s="45"/>
      <c r="DU108" s="45"/>
      <c r="DV108" s="45"/>
      <c r="DW108" s="50"/>
      <c r="DX108" s="44">
        <v>0</v>
      </c>
      <c r="DY108" s="45"/>
      <c r="DZ108" s="45"/>
      <c r="EA108" s="45"/>
      <c r="EB108" s="45"/>
      <c r="EC108" s="45"/>
      <c r="ED108" s="45"/>
      <c r="EE108" s="45"/>
      <c r="EF108" s="45"/>
      <c r="EG108" s="45"/>
      <c r="EH108" s="45"/>
      <c r="EI108" s="45"/>
      <c r="EJ108" s="45"/>
      <c r="EK108" s="45"/>
      <c r="EL108" s="45"/>
      <c r="EM108" s="45"/>
      <c r="EN108" s="50"/>
      <c r="EO108" s="44">
        <v>0</v>
      </c>
      <c r="EP108" s="45"/>
      <c r="EQ108" s="45"/>
      <c r="ER108" s="45"/>
      <c r="ES108" s="45"/>
      <c r="ET108" s="45"/>
      <c r="EU108" s="45"/>
      <c r="EV108" s="45"/>
      <c r="EW108" s="45"/>
      <c r="EX108" s="45"/>
      <c r="EY108" s="45"/>
      <c r="EZ108" s="45"/>
      <c r="FA108" s="45"/>
      <c r="FB108" s="45"/>
      <c r="FC108" s="45"/>
      <c r="FD108" s="45"/>
      <c r="FE108" s="46"/>
      <c r="FP108" s="15"/>
      <c r="FQ108" s="25">
        <f>'[1]стр.1_4'!GQ105</f>
        <v>80000</v>
      </c>
      <c r="FR108" s="28">
        <f>'[1]стр.1_4'!GR105</f>
        <v>0</v>
      </c>
      <c r="FS108" s="28">
        <f>'[1]стр.1_4'!GS105</f>
        <v>0</v>
      </c>
      <c r="FV108" s="26">
        <f t="shared" si="4"/>
        <v>0</v>
      </c>
      <c r="FW108" s="26">
        <f t="shared" si="4"/>
        <v>0</v>
      </c>
      <c r="FX108" s="26">
        <f t="shared" si="4"/>
        <v>0</v>
      </c>
      <c r="GQ108" s="27">
        <f t="shared" si="5"/>
        <v>80000</v>
      </c>
      <c r="GR108" s="27">
        <f t="shared" si="6"/>
        <v>0</v>
      </c>
      <c r="GS108" s="27">
        <f t="shared" si="7"/>
        <v>0</v>
      </c>
    </row>
    <row r="109" spans="1:201" ht="24.75" customHeight="1" hidden="1">
      <c r="A109" s="38" t="s">
        <v>319</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107"/>
      <c r="BX109" s="57" t="s">
        <v>320</v>
      </c>
      <c r="BY109" s="48"/>
      <c r="BZ109" s="48"/>
      <c r="CA109" s="48"/>
      <c r="CB109" s="48"/>
      <c r="CC109" s="48"/>
      <c r="CD109" s="48"/>
      <c r="CE109" s="49"/>
      <c r="CF109" s="47" t="s">
        <v>321</v>
      </c>
      <c r="CG109" s="48"/>
      <c r="CH109" s="48"/>
      <c r="CI109" s="48"/>
      <c r="CJ109" s="48"/>
      <c r="CK109" s="48"/>
      <c r="CL109" s="48"/>
      <c r="CM109" s="48"/>
      <c r="CN109" s="48"/>
      <c r="CO109" s="48"/>
      <c r="CP109" s="48"/>
      <c r="CQ109" s="48"/>
      <c r="CR109" s="49"/>
      <c r="CS109" s="47" t="s">
        <v>349</v>
      </c>
      <c r="CT109" s="48"/>
      <c r="CU109" s="48"/>
      <c r="CV109" s="48"/>
      <c r="CW109" s="48"/>
      <c r="CX109" s="48"/>
      <c r="CY109" s="48"/>
      <c r="CZ109" s="48"/>
      <c r="DA109" s="48"/>
      <c r="DB109" s="48"/>
      <c r="DC109" s="48"/>
      <c r="DD109" s="48"/>
      <c r="DE109" s="48"/>
      <c r="DF109" s="49"/>
      <c r="DG109" s="44">
        <v>0</v>
      </c>
      <c r="DH109" s="45"/>
      <c r="DI109" s="45"/>
      <c r="DJ109" s="45"/>
      <c r="DK109" s="45"/>
      <c r="DL109" s="45"/>
      <c r="DM109" s="45"/>
      <c r="DN109" s="45"/>
      <c r="DO109" s="45"/>
      <c r="DP109" s="45"/>
      <c r="DQ109" s="45"/>
      <c r="DR109" s="45"/>
      <c r="DS109" s="45"/>
      <c r="DT109" s="45"/>
      <c r="DU109" s="45"/>
      <c r="DV109" s="45"/>
      <c r="DW109" s="50"/>
      <c r="DX109" s="44">
        <v>0</v>
      </c>
      <c r="DY109" s="45"/>
      <c r="DZ109" s="45"/>
      <c r="EA109" s="45"/>
      <c r="EB109" s="45"/>
      <c r="EC109" s="45"/>
      <c r="ED109" s="45"/>
      <c r="EE109" s="45"/>
      <c r="EF109" s="45"/>
      <c r="EG109" s="45"/>
      <c r="EH109" s="45"/>
      <c r="EI109" s="45"/>
      <c r="EJ109" s="45"/>
      <c r="EK109" s="45"/>
      <c r="EL109" s="45"/>
      <c r="EM109" s="45"/>
      <c r="EN109" s="50"/>
      <c r="EO109" s="44">
        <v>0</v>
      </c>
      <c r="EP109" s="45"/>
      <c r="EQ109" s="45"/>
      <c r="ER109" s="45"/>
      <c r="ES109" s="45"/>
      <c r="ET109" s="45"/>
      <c r="EU109" s="45"/>
      <c r="EV109" s="45"/>
      <c r="EW109" s="45"/>
      <c r="EX109" s="45"/>
      <c r="EY109" s="45"/>
      <c r="EZ109" s="45"/>
      <c r="FA109" s="45"/>
      <c r="FB109" s="45"/>
      <c r="FC109" s="45"/>
      <c r="FD109" s="45"/>
      <c r="FE109" s="46"/>
      <c r="FP109" s="15"/>
      <c r="FQ109" s="28">
        <f>'[1]стр.1_4'!GQ106</f>
        <v>393850</v>
      </c>
      <c r="FR109" s="28">
        <f>'[1]стр.1_4'!GR106</f>
        <v>0</v>
      </c>
      <c r="FS109" s="28">
        <f>'[1]стр.1_4'!GS106</f>
        <v>0</v>
      </c>
      <c r="FV109" s="26">
        <f t="shared" si="4"/>
        <v>-393850</v>
      </c>
      <c r="FW109" s="26">
        <f t="shared" si="4"/>
        <v>0</v>
      </c>
      <c r="FX109" s="26">
        <f t="shared" si="4"/>
        <v>0</v>
      </c>
      <c r="GQ109" s="27">
        <f t="shared" si="5"/>
        <v>0</v>
      </c>
      <c r="GR109" s="27">
        <f t="shared" si="6"/>
        <v>0</v>
      </c>
      <c r="GS109" s="27">
        <f t="shared" si="7"/>
        <v>0</v>
      </c>
    </row>
    <row r="110" spans="1:201" ht="24.75" customHeight="1" hidden="1">
      <c r="A110" s="38" t="s">
        <v>319</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107"/>
      <c r="BX110" s="57" t="s">
        <v>320</v>
      </c>
      <c r="BY110" s="48"/>
      <c r="BZ110" s="48"/>
      <c r="CA110" s="48"/>
      <c r="CB110" s="48"/>
      <c r="CC110" s="48"/>
      <c r="CD110" s="48"/>
      <c r="CE110" s="49"/>
      <c r="CF110" s="47" t="s">
        <v>321</v>
      </c>
      <c r="CG110" s="48"/>
      <c r="CH110" s="48"/>
      <c r="CI110" s="48"/>
      <c r="CJ110" s="48"/>
      <c r="CK110" s="48"/>
      <c r="CL110" s="48"/>
      <c r="CM110" s="48"/>
      <c r="CN110" s="48"/>
      <c r="CO110" s="48"/>
      <c r="CP110" s="48"/>
      <c r="CQ110" s="48"/>
      <c r="CR110" s="49"/>
      <c r="CS110" s="47" t="s">
        <v>341</v>
      </c>
      <c r="CT110" s="48"/>
      <c r="CU110" s="48"/>
      <c r="CV110" s="48"/>
      <c r="CW110" s="48"/>
      <c r="CX110" s="48"/>
      <c r="CY110" s="48"/>
      <c r="CZ110" s="48"/>
      <c r="DA110" s="48"/>
      <c r="DB110" s="48"/>
      <c r="DC110" s="48"/>
      <c r="DD110" s="48"/>
      <c r="DE110" s="48"/>
      <c r="DF110" s="49"/>
      <c r="DG110" s="44">
        <v>0</v>
      </c>
      <c r="DH110" s="45"/>
      <c r="DI110" s="45"/>
      <c r="DJ110" s="45"/>
      <c r="DK110" s="45"/>
      <c r="DL110" s="45"/>
      <c r="DM110" s="45"/>
      <c r="DN110" s="45"/>
      <c r="DO110" s="45"/>
      <c r="DP110" s="45"/>
      <c r="DQ110" s="45"/>
      <c r="DR110" s="45"/>
      <c r="DS110" s="45"/>
      <c r="DT110" s="45"/>
      <c r="DU110" s="45"/>
      <c r="DV110" s="45"/>
      <c r="DW110" s="50"/>
      <c r="DX110" s="44">
        <v>0</v>
      </c>
      <c r="DY110" s="45"/>
      <c r="DZ110" s="45"/>
      <c r="EA110" s="45"/>
      <c r="EB110" s="45"/>
      <c r="EC110" s="45"/>
      <c r="ED110" s="45"/>
      <c r="EE110" s="45"/>
      <c r="EF110" s="45"/>
      <c r="EG110" s="45"/>
      <c r="EH110" s="45"/>
      <c r="EI110" s="45"/>
      <c r="EJ110" s="45"/>
      <c r="EK110" s="45"/>
      <c r="EL110" s="45"/>
      <c r="EM110" s="45"/>
      <c r="EN110" s="50"/>
      <c r="EO110" s="44">
        <v>0</v>
      </c>
      <c r="EP110" s="45"/>
      <c r="EQ110" s="45"/>
      <c r="ER110" s="45"/>
      <c r="ES110" s="45"/>
      <c r="ET110" s="45"/>
      <c r="EU110" s="45"/>
      <c r="EV110" s="45"/>
      <c r="EW110" s="45"/>
      <c r="EX110" s="45"/>
      <c r="EY110" s="45"/>
      <c r="EZ110" s="45"/>
      <c r="FA110" s="45"/>
      <c r="FB110" s="45"/>
      <c r="FC110" s="45"/>
      <c r="FD110" s="45"/>
      <c r="FE110" s="46"/>
      <c r="FP110" s="15"/>
      <c r="FQ110" s="25">
        <f>'[1]стр.1_4'!GQ107</f>
        <v>1686994</v>
      </c>
      <c r="FR110" s="28">
        <f>'[1]стр.1_4'!GR107</f>
        <v>0</v>
      </c>
      <c r="FS110" s="28">
        <f>'[1]стр.1_4'!GS107</f>
        <v>0</v>
      </c>
      <c r="FV110" s="26">
        <f t="shared" si="4"/>
        <v>-1686994</v>
      </c>
      <c r="FW110" s="26">
        <f t="shared" si="4"/>
        <v>0</v>
      </c>
      <c r="FX110" s="26">
        <f t="shared" si="4"/>
        <v>0</v>
      </c>
      <c r="GQ110" s="27">
        <f t="shared" si="5"/>
        <v>0</v>
      </c>
      <c r="GR110" s="27">
        <f t="shared" si="6"/>
        <v>0</v>
      </c>
      <c r="GS110" s="27">
        <f t="shared" si="7"/>
        <v>0</v>
      </c>
    </row>
    <row r="111" spans="1:201" ht="21.75" customHeight="1">
      <c r="A111" s="41" t="s">
        <v>114</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57" t="s">
        <v>115</v>
      </c>
      <c r="BY111" s="48"/>
      <c r="BZ111" s="48"/>
      <c r="CA111" s="48"/>
      <c r="CB111" s="48"/>
      <c r="CC111" s="48"/>
      <c r="CD111" s="48"/>
      <c r="CE111" s="49"/>
      <c r="CF111" s="47" t="s">
        <v>116</v>
      </c>
      <c r="CG111" s="48"/>
      <c r="CH111" s="48"/>
      <c r="CI111" s="48"/>
      <c r="CJ111" s="48"/>
      <c r="CK111" s="48"/>
      <c r="CL111" s="48"/>
      <c r="CM111" s="48"/>
      <c r="CN111" s="48"/>
      <c r="CO111" s="48"/>
      <c r="CP111" s="48"/>
      <c r="CQ111" s="48"/>
      <c r="CR111" s="49"/>
      <c r="CS111" s="40"/>
      <c r="CT111" s="40"/>
      <c r="CU111" s="40"/>
      <c r="CV111" s="40"/>
      <c r="CW111" s="40"/>
      <c r="CX111" s="40"/>
      <c r="CY111" s="40"/>
      <c r="CZ111" s="40"/>
      <c r="DA111" s="40"/>
      <c r="DB111" s="40"/>
      <c r="DC111" s="40"/>
      <c r="DD111" s="40"/>
      <c r="DE111" s="40"/>
      <c r="DF111" s="40"/>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53"/>
      <c r="FP111" s="15"/>
      <c r="FQ111" s="25">
        <f>'[1]стр.1_4'!GQ108</f>
        <v>0</v>
      </c>
      <c r="FR111" s="28">
        <f>'[1]стр.1_4'!GR108</f>
        <v>0</v>
      </c>
      <c r="FS111" s="28">
        <f>'[1]стр.1_4'!GS108</f>
        <v>0</v>
      </c>
      <c r="FV111" s="26">
        <f t="shared" si="4"/>
        <v>0</v>
      </c>
      <c r="FW111" s="26">
        <f t="shared" si="4"/>
        <v>0</v>
      </c>
      <c r="FX111" s="26">
        <f t="shared" si="4"/>
        <v>0</v>
      </c>
      <c r="GQ111" s="27">
        <f t="shared" si="5"/>
        <v>0</v>
      </c>
      <c r="GR111" s="27">
        <f t="shared" si="6"/>
        <v>0</v>
      </c>
      <c r="GS111" s="27">
        <f t="shared" si="7"/>
        <v>0</v>
      </c>
    </row>
    <row r="112" spans="1:201" ht="33.75" customHeight="1">
      <c r="A112" s="41" t="s">
        <v>117</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57" t="s">
        <v>118</v>
      </c>
      <c r="BY112" s="48"/>
      <c r="BZ112" s="48"/>
      <c r="CA112" s="48"/>
      <c r="CB112" s="48"/>
      <c r="CC112" s="48"/>
      <c r="CD112" s="48"/>
      <c r="CE112" s="49"/>
      <c r="CF112" s="47" t="s">
        <v>119</v>
      </c>
      <c r="CG112" s="48"/>
      <c r="CH112" s="48"/>
      <c r="CI112" s="48"/>
      <c r="CJ112" s="48"/>
      <c r="CK112" s="48"/>
      <c r="CL112" s="48"/>
      <c r="CM112" s="48"/>
      <c r="CN112" s="48"/>
      <c r="CO112" s="48"/>
      <c r="CP112" s="48"/>
      <c r="CQ112" s="48"/>
      <c r="CR112" s="49"/>
      <c r="CS112" s="40"/>
      <c r="CT112" s="40"/>
      <c r="CU112" s="40"/>
      <c r="CV112" s="40"/>
      <c r="CW112" s="40"/>
      <c r="CX112" s="40"/>
      <c r="CY112" s="40"/>
      <c r="CZ112" s="40"/>
      <c r="DA112" s="40"/>
      <c r="DB112" s="40"/>
      <c r="DC112" s="40"/>
      <c r="DD112" s="40"/>
      <c r="DE112" s="40"/>
      <c r="DF112" s="40"/>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53"/>
      <c r="FP112" s="15"/>
      <c r="FQ112" s="25">
        <f>'[1]стр.1_4'!GQ109</f>
        <v>0</v>
      </c>
      <c r="FR112" s="28">
        <f>'[1]стр.1_4'!GR109</f>
        <v>0</v>
      </c>
      <c r="FS112" s="28">
        <f>'[1]стр.1_4'!GS109</f>
        <v>0</v>
      </c>
      <c r="FV112" s="26">
        <f t="shared" si="4"/>
        <v>0</v>
      </c>
      <c r="FW112" s="26">
        <f t="shared" si="4"/>
        <v>0</v>
      </c>
      <c r="FX112" s="26">
        <f t="shared" si="4"/>
        <v>0</v>
      </c>
      <c r="GQ112" s="27">
        <f t="shared" si="5"/>
        <v>0</v>
      </c>
      <c r="GR112" s="27">
        <f t="shared" si="6"/>
        <v>0</v>
      </c>
      <c r="GS112" s="27">
        <f t="shared" si="7"/>
        <v>0</v>
      </c>
    </row>
    <row r="113" spans="1:201" ht="10.5" customHeight="1">
      <c r="A113" s="41" t="s">
        <v>249</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57" t="s">
        <v>120</v>
      </c>
      <c r="BY113" s="48"/>
      <c r="BZ113" s="48"/>
      <c r="CA113" s="48"/>
      <c r="CB113" s="48"/>
      <c r="CC113" s="48"/>
      <c r="CD113" s="48"/>
      <c r="CE113" s="49"/>
      <c r="CF113" s="47" t="s">
        <v>121</v>
      </c>
      <c r="CG113" s="48"/>
      <c r="CH113" s="48"/>
      <c r="CI113" s="48"/>
      <c r="CJ113" s="48"/>
      <c r="CK113" s="48"/>
      <c r="CL113" s="48"/>
      <c r="CM113" s="48"/>
      <c r="CN113" s="48"/>
      <c r="CO113" s="48"/>
      <c r="CP113" s="48"/>
      <c r="CQ113" s="48"/>
      <c r="CR113" s="49"/>
      <c r="CS113" s="40"/>
      <c r="CT113" s="40"/>
      <c r="CU113" s="40"/>
      <c r="CV113" s="40"/>
      <c r="CW113" s="40"/>
      <c r="CX113" s="40"/>
      <c r="CY113" s="40"/>
      <c r="CZ113" s="40"/>
      <c r="DA113" s="40"/>
      <c r="DB113" s="40"/>
      <c r="DC113" s="40"/>
      <c r="DD113" s="40"/>
      <c r="DE113" s="40"/>
      <c r="DF113" s="40"/>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53"/>
      <c r="FP113" s="15"/>
      <c r="FQ113" s="25">
        <f>'[1]стр.1_4'!GQ110</f>
        <v>0</v>
      </c>
      <c r="FR113" s="28">
        <f>'[1]стр.1_4'!GR110</f>
        <v>0</v>
      </c>
      <c r="FS113" s="28">
        <f>'[1]стр.1_4'!GS110</f>
        <v>0</v>
      </c>
      <c r="FV113" s="26">
        <f t="shared" si="4"/>
        <v>0</v>
      </c>
      <c r="FW113" s="26">
        <f t="shared" si="4"/>
        <v>0</v>
      </c>
      <c r="FX113" s="26">
        <f t="shared" si="4"/>
        <v>0</v>
      </c>
      <c r="GQ113" s="27">
        <f t="shared" si="5"/>
        <v>0</v>
      </c>
      <c r="GR113" s="27">
        <f t="shared" si="6"/>
        <v>0</v>
      </c>
      <c r="GS113" s="27">
        <f t="shared" si="7"/>
        <v>0</v>
      </c>
    </row>
    <row r="114" spans="1:201" s="13" customFormat="1" ht="10.5" customHeight="1">
      <c r="A114" s="254" t="s">
        <v>122</v>
      </c>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39" t="s">
        <v>123</v>
      </c>
      <c r="BY114" s="240"/>
      <c r="BZ114" s="240"/>
      <c r="CA114" s="240"/>
      <c r="CB114" s="240"/>
      <c r="CC114" s="240"/>
      <c r="CD114" s="240"/>
      <c r="CE114" s="241"/>
      <c r="CF114" s="242" t="s">
        <v>124</v>
      </c>
      <c r="CG114" s="240"/>
      <c r="CH114" s="240"/>
      <c r="CI114" s="240"/>
      <c r="CJ114" s="240"/>
      <c r="CK114" s="240"/>
      <c r="CL114" s="240"/>
      <c r="CM114" s="240"/>
      <c r="CN114" s="240"/>
      <c r="CO114" s="240"/>
      <c r="CP114" s="240"/>
      <c r="CQ114" s="240"/>
      <c r="CR114" s="241"/>
      <c r="CS114" s="243"/>
      <c r="CT114" s="243"/>
      <c r="CU114" s="243"/>
      <c r="CV114" s="243"/>
      <c r="CW114" s="243"/>
      <c r="CX114" s="243"/>
      <c r="CY114" s="243"/>
      <c r="CZ114" s="243"/>
      <c r="DA114" s="243"/>
      <c r="DB114" s="243"/>
      <c r="DC114" s="243"/>
      <c r="DD114" s="243"/>
      <c r="DE114" s="243"/>
      <c r="DF114" s="243"/>
      <c r="DG114" s="244">
        <f>SUM(DG115:DW117)</f>
        <v>275750</v>
      </c>
      <c r="DH114" s="244"/>
      <c r="DI114" s="244"/>
      <c r="DJ114" s="244"/>
      <c r="DK114" s="244"/>
      <c r="DL114" s="244"/>
      <c r="DM114" s="244"/>
      <c r="DN114" s="244"/>
      <c r="DO114" s="244"/>
      <c r="DP114" s="244"/>
      <c r="DQ114" s="244"/>
      <c r="DR114" s="244"/>
      <c r="DS114" s="244"/>
      <c r="DT114" s="244"/>
      <c r="DU114" s="244"/>
      <c r="DV114" s="244"/>
      <c r="DW114" s="244"/>
      <c r="DX114" s="244">
        <f>SUM(DX115:EN117)</f>
        <v>273250</v>
      </c>
      <c r="DY114" s="244"/>
      <c r="DZ114" s="244"/>
      <c r="EA114" s="244"/>
      <c r="EB114" s="244"/>
      <c r="EC114" s="244"/>
      <c r="ED114" s="244"/>
      <c r="EE114" s="244"/>
      <c r="EF114" s="244"/>
      <c r="EG114" s="244"/>
      <c r="EH114" s="244"/>
      <c r="EI114" s="244"/>
      <c r="EJ114" s="244"/>
      <c r="EK114" s="244"/>
      <c r="EL114" s="244"/>
      <c r="EM114" s="244"/>
      <c r="EN114" s="244"/>
      <c r="EO114" s="244">
        <f>SUM(EO115:FE117)</f>
        <v>273250</v>
      </c>
      <c r="EP114" s="244"/>
      <c r="EQ114" s="244"/>
      <c r="ER114" s="244"/>
      <c r="ES114" s="244"/>
      <c r="ET114" s="244"/>
      <c r="EU114" s="244"/>
      <c r="EV114" s="244"/>
      <c r="EW114" s="244"/>
      <c r="EX114" s="244"/>
      <c r="EY114" s="244"/>
      <c r="EZ114" s="244"/>
      <c r="FA114" s="244"/>
      <c r="FB114" s="244"/>
      <c r="FC114" s="244"/>
      <c r="FD114" s="244"/>
      <c r="FE114" s="244"/>
      <c r="FP114" s="15"/>
      <c r="FQ114" s="25">
        <f>'[1]стр.1_4'!GQ111</f>
        <v>275750</v>
      </c>
      <c r="FR114" s="28">
        <f>'[1]стр.1_4'!GR111</f>
        <v>273250</v>
      </c>
      <c r="FS114" s="28">
        <f>'[1]стр.1_4'!GS111</f>
        <v>273250</v>
      </c>
      <c r="FV114" s="26">
        <f t="shared" si="4"/>
        <v>0</v>
      </c>
      <c r="FW114" s="26">
        <f t="shared" si="4"/>
        <v>0</v>
      </c>
      <c r="FX114" s="26">
        <f t="shared" si="4"/>
        <v>0</v>
      </c>
      <c r="GQ114" s="27">
        <f t="shared" si="5"/>
        <v>275750</v>
      </c>
      <c r="GR114" s="27">
        <f t="shared" si="6"/>
        <v>273250</v>
      </c>
      <c r="GS114" s="27">
        <f t="shared" si="7"/>
        <v>273250</v>
      </c>
    </row>
    <row r="115" spans="1:201" ht="21.75" customHeight="1">
      <c r="A115" s="41" t="s">
        <v>125</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57" t="s">
        <v>126</v>
      </c>
      <c r="BY115" s="48"/>
      <c r="BZ115" s="48"/>
      <c r="CA115" s="48"/>
      <c r="CB115" s="48"/>
      <c r="CC115" s="48"/>
      <c r="CD115" s="48"/>
      <c r="CE115" s="49"/>
      <c r="CF115" s="47" t="s">
        <v>127</v>
      </c>
      <c r="CG115" s="48"/>
      <c r="CH115" s="48"/>
      <c r="CI115" s="48"/>
      <c r="CJ115" s="48"/>
      <c r="CK115" s="48"/>
      <c r="CL115" s="48"/>
      <c r="CM115" s="48"/>
      <c r="CN115" s="48"/>
      <c r="CO115" s="48"/>
      <c r="CP115" s="48"/>
      <c r="CQ115" s="48"/>
      <c r="CR115" s="49"/>
      <c r="CS115" s="40" t="s">
        <v>356</v>
      </c>
      <c r="CT115" s="40"/>
      <c r="CU115" s="40"/>
      <c r="CV115" s="40"/>
      <c r="CW115" s="40"/>
      <c r="CX115" s="40"/>
      <c r="CY115" s="40"/>
      <c r="CZ115" s="40"/>
      <c r="DA115" s="40"/>
      <c r="DB115" s="40"/>
      <c r="DC115" s="40"/>
      <c r="DD115" s="40"/>
      <c r="DE115" s="40"/>
      <c r="DF115" s="40"/>
      <c r="DG115" s="43">
        <v>273250</v>
      </c>
      <c r="DH115" s="43"/>
      <c r="DI115" s="43"/>
      <c r="DJ115" s="43"/>
      <c r="DK115" s="43"/>
      <c r="DL115" s="43"/>
      <c r="DM115" s="43"/>
      <c r="DN115" s="43"/>
      <c r="DO115" s="43"/>
      <c r="DP115" s="43"/>
      <c r="DQ115" s="43"/>
      <c r="DR115" s="43"/>
      <c r="DS115" s="43"/>
      <c r="DT115" s="43"/>
      <c r="DU115" s="43"/>
      <c r="DV115" s="43"/>
      <c r="DW115" s="43"/>
      <c r="DX115" s="43">
        <v>273250</v>
      </c>
      <c r="DY115" s="43"/>
      <c r="DZ115" s="43"/>
      <c r="EA115" s="43"/>
      <c r="EB115" s="43"/>
      <c r="EC115" s="43"/>
      <c r="ED115" s="43"/>
      <c r="EE115" s="43"/>
      <c r="EF115" s="43"/>
      <c r="EG115" s="43"/>
      <c r="EH115" s="43"/>
      <c r="EI115" s="43"/>
      <c r="EJ115" s="43"/>
      <c r="EK115" s="43"/>
      <c r="EL115" s="43"/>
      <c r="EM115" s="43"/>
      <c r="EN115" s="43"/>
      <c r="EO115" s="43">
        <v>273250</v>
      </c>
      <c r="EP115" s="43"/>
      <c r="EQ115" s="43"/>
      <c r="ER115" s="43"/>
      <c r="ES115" s="43"/>
      <c r="ET115" s="43"/>
      <c r="EU115" s="43"/>
      <c r="EV115" s="43"/>
      <c r="EW115" s="43"/>
      <c r="EX115" s="43"/>
      <c r="EY115" s="43"/>
      <c r="EZ115" s="43"/>
      <c r="FA115" s="43"/>
      <c r="FB115" s="43"/>
      <c r="FC115" s="43"/>
      <c r="FD115" s="43"/>
      <c r="FE115" s="53"/>
      <c r="FP115" s="15"/>
      <c r="FQ115" s="25">
        <f>'[1]стр.1_4'!GQ112</f>
        <v>273250</v>
      </c>
      <c r="FR115" s="28">
        <f>'[1]стр.1_4'!GR112</f>
        <v>273250</v>
      </c>
      <c r="FS115" s="28">
        <f>'[1]стр.1_4'!GS112</f>
        <v>273250</v>
      </c>
      <c r="FV115" s="26">
        <f t="shared" si="4"/>
        <v>0</v>
      </c>
      <c r="FW115" s="26">
        <f t="shared" si="4"/>
        <v>0</v>
      </c>
      <c r="FX115" s="26">
        <f t="shared" si="4"/>
        <v>0</v>
      </c>
      <c r="GQ115" s="27">
        <f t="shared" si="5"/>
        <v>273250</v>
      </c>
      <c r="GR115" s="27">
        <f t="shared" si="6"/>
        <v>273250</v>
      </c>
      <c r="GS115" s="27">
        <f t="shared" si="7"/>
        <v>273250</v>
      </c>
    </row>
    <row r="116" spans="1:201" ht="21.75" customHeight="1">
      <c r="A116" s="41" t="s">
        <v>128</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57" t="s">
        <v>129</v>
      </c>
      <c r="BY116" s="48"/>
      <c r="BZ116" s="48"/>
      <c r="CA116" s="48"/>
      <c r="CB116" s="48"/>
      <c r="CC116" s="48"/>
      <c r="CD116" s="48"/>
      <c r="CE116" s="49"/>
      <c r="CF116" s="47" t="s">
        <v>130</v>
      </c>
      <c r="CG116" s="48"/>
      <c r="CH116" s="48"/>
      <c r="CI116" s="48"/>
      <c r="CJ116" s="48"/>
      <c r="CK116" s="48"/>
      <c r="CL116" s="48"/>
      <c r="CM116" s="48"/>
      <c r="CN116" s="48"/>
      <c r="CO116" s="48"/>
      <c r="CP116" s="48"/>
      <c r="CQ116" s="48"/>
      <c r="CR116" s="49"/>
      <c r="CS116" s="40"/>
      <c r="CT116" s="40"/>
      <c r="CU116" s="40"/>
      <c r="CV116" s="40"/>
      <c r="CW116" s="40"/>
      <c r="CX116" s="40"/>
      <c r="CY116" s="40"/>
      <c r="CZ116" s="40"/>
      <c r="DA116" s="40"/>
      <c r="DB116" s="40"/>
      <c r="DC116" s="40"/>
      <c r="DD116" s="40"/>
      <c r="DE116" s="40"/>
      <c r="DF116" s="40"/>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53"/>
      <c r="FP116" s="15"/>
      <c r="FQ116" s="25">
        <f>'[1]стр.1_4'!GQ113</f>
        <v>0</v>
      </c>
      <c r="FR116" s="30">
        <f>'[1]стр.1_4'!GR113</f>
        <v>0</v>
      </c>
      <c r="FS116" s="30">
        <f>'[1]стр.1_4'!GS113</f>
        <v>0</v>
      </c>
      <c r="FV116" s="26">
        <f t="shared" si="4"/>
        <v>0</v>
      </c>
      <c r="FW116" s="26">
        <f t="shared" si="4"/>
        <v>0</v>
      </c>
      <c r="FX116" s="26">
        <f t="shared" si="4"/>
        <v>0</v>
      </c>
      <c r="GQ116" s="27">
        <f t="shared" si="5"/>
        <v>0</v>
      </c>
      <c r="GR116" s="27">
        <f t="shared" si="6"/>
        <v>0</v>
      </c>
      <c r="GS116" s="27">
        <f t="shared" si="7"/>
        <v>0</v>
      </c>
    </row>
    <row r="117" spans="1:201" ht="10.5" customHeight="1">
      <c r="A117" s="41" t="s">
        <v>131</v>
      </c>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57" t="s">
        <v>132</v>
      </c>
      <c r="BY117" s="48"/>
      <c r="BZ117" s="48"/>
      <c r="CA117" s="48"/>
      <c r="CB117" s="48"/>
      <c r="CC117" s="48"/>
      <c r="CD117" s="48"/>
      <c r="CE117" s="49"/>
      <c r="CF117" s="47" t="s">
        <v>133</v>
      </c>
      <c r="CG117" s="48"/>
      <c r="CH117" s="48"/>
      <c r="CI117" s="48"/>
      <c r="CJ117" s="48"/>
      <c r="CK117" s="48"/>
      <c r="CL117" s="48"/>
      <c r="CM117" s="48"/>
      <c r="CN117" s="48"/>
      <c r="CO117" s="48"/>
      <c r="CP117" s="48"/>
      <c r="CQ117" s="48"/>
      <c r="CR117" s="49"/>
      <c r="CS117" s="40"/>
      <c r="CT117" s="40"/>
      <c r="CU117" s="40"/>
      <c r="CV117" s="40"/>
      <c r="CW117" s="40"/>
      <c r="CX117" s="40"/>
      <c r="CY117" s="40"/>
      <c r="CZ117" s="40"/>
      <c r="DA117" s="40"/>
      <c r="DB117" s="40"/>
      <c r="DC117" s="40"/>
      <c r="DD117" s="40"/>
      <c r="DE117" s="40"/>
      <c r="DF117" s="40"/>
      <c r="DG117" s="43">
        <v>2500</v>
      </c>
      <c r="DH117" s="43"/>
      <c r="DI117" s="43"/>
      <c r="DJ117" s="43"/>
      <c r="DK117" s="43"/>
      <c r="DL117" s="43"/>
      <c r="DM117" s="43"/>
      <c r="DN117" s="43"/>
      <c r="DO117" s="43"/>
      <c r="DP117" s="43"/>
      <c r="DQ117" s="43"/>
      <c r="DR117" s="43"/>
      <c r="DS117" s="43"/>
      <c r="DT117" s="43"/>
      <c r="DU117" s="43"/>
      <c r="DV117" s="43"/>
      <c r="DW117" s="43"/>
      <c r="DX117" s="43">
        <v>0</v>
      </c>
      <c r="DY117" s="43"/>
      <c r="DZ117" s="43"/>
      <c r="EA117" s="43"/>
      <c r="EB117" s="43"/>
      <c r="EC117" s="43"/>
      <c r="ED117" s="43"/>
      <c r="EE117" s="43"/>
      <c r="EF117" s="43"/>
      <c r="EG117" s="43"/>
      <c r="EH117" s="43"/>
      <c r="EI117" s="43"/>
      <c r="EJ117" s="43"/>
      <c r="EK117" s="43"/>
      <c r="EL117" s="43"/>
      <c r="EM117" s="43"/>
      <c r="EN117" s="43"/>
      <c r="EO117" s="43">
        <v>0</v>
      </c>
      <c r="EP117" s="43"/>
      <c r="EQ117" s="43"/>
      <c r="ER117" s="43"/>
      <c r="ES117" s="43"/>
      <c r="ET117" s="43"/>
      <c r="EU117" s="43"/>
      <c r="EV117" s="43"/>
      <c r="EW117" s="43"/>
      <c r="EX117" s="43"/>
      <c r="EY117" s="43"/>
      <c r="EZ117" s="43"/>
      <c r="FA117" s="43"/>
      <c r="FB117" s="43"/>
      <c r="FC117" s="43"/>
      <c r="FD117" s="43"/>
      <c r="FE117" s="53"/>
      <c r="FP117" s="15"/>
      <c r="FQ117" s="25">
        <f>'[1]стр.1_4'!GQ114</f>
        <v>2500</v>
      </c>
      <c r="FR117" s="28">
        <f>'[1]стр.1_4'!GR114</f>
        <v>0</v>
      </c>
      <c r="FS117" s="28">
        <f>'[1]стр.1_4'!GS114</f>
        <v>0</v>
      </c>
      <c r="FV117" s="26">
        <f t="shared" si="4"/>
        <v>0</v>
      </c>
      <c r="FW117" s="26">
        <f t="shared" si="4"/>
        <v>0</v>
      </c>
      <c r="FX117" s="26">
        <f t="shared" si="4"/>
        <v>0</v>
      </c>
      <c r="GQ117" s="27">
        <f t="shared" si="5"/>
        <v>2500</v>
      </c>
      <c r="GR117" s="27">
        <f t="shared" si="6"/>
        <v>0</v>
      </c>
      <c r="GS117" s="27">
        <f t="shared" si="7"/>
        <v>0</v>
      </c>
    </row>
    <row r="118" spans="1:201" ht="10.5" customHeight="1">
      <c r="A118" s="105" t="s">
        <v>134</v>
      </c>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57" t="s">
        <v>135</v>
      </c>
      <c r="BY118" s="48"/>
      <c r="BZ118" s="48"/>
      <c r="CA118" s="48"/>
      <c r="CB118" s="48"/>
      <c r="CC118" s="48"/>
      <c r="CD118" s="48"/>
      <c r="CE118" s="49"/>
      <c r="CF118" s="47" t="s">
        <v>42</v>
      </c>
      <c r="CG118" s="48"/>
      <c r="CH118" s="48"/>
      <c r="CI118" s="48"/>
      <c r="CJ118" s="48"/>
      <c r="CK118" s="48"/>
      <c r="CL118" s="48"/>
      <c r="CM118" s="48"/>
      <c r="CN118" s="48"/>
      <c r="CO118" s="48"/>
      <c r="CP118" s="48"/>
      <c r="CQ118" s="48"/>
      <c r="CR118" s="49"/>
      <c r="CS118" s="40"/>
      <c r="CT118" s="40"/>
      <c r="CU118" s="40"/>
      <c r="CV118" s="40"/>
      <c r="CW118" s="40"/>
      <c r="CX118" s="40"/>
      <c r="CY118" s="40"/>
      <c r="CZ118" s="40"/>
      <c r="DA118" s="40"/>
      <c r="DB118" s="40"/>
      <c r="DC118" s="40"/>
      <c r="DD118" s="40"/>
      <c r="DE118" s="40"/>
      <c r="DF118" s="40"/>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3"/>
      <c r="ET118" s="43"/>
      <c r="EU118" s="43"/>
      <c r="EV118" s="43"/>
      <c r="EW118" s="43"/>
      <c r="EX118" s="43"/>
      <c r="EY118" s="43"/>
      <c r="EZ118" s="43"/>
      <c r="FA118" s="43"/>
      <c r="FB118" s="43"/>
      <c r="FC118" s="43"/>
      <c r="FD118" s="43"/>
      <c r="FE118" s="53"/>
      <c r="FP118" s="15"/>
      <c r="FQ118" s="25">
        <f>'[1]стр.1_4'!GQ115</f>
        <v>0</v>
      </c>
      <c r="FR118" s="28">
        <f>'[1]стр.1_4'!GR115</f>
        <v>0</v>
      </c>
      <c r="FS118" s="28">
        <f>'[1]стр.1_4'!GS115</f>
        <v>0</v>
      </c>
      <c r="FV118" s="26">
        <f t="shared" si="4"/>
        <v>0</v>
      </c>
      <c r="FW118" s="26">
        <f t="shared" si="4"/>
        <v>0</v>
      </c>
      <c r="FX118" s="26">
        <f t="shared" si="4"/>
        <v>0</v>
      </c>
      <c r="GQ118" s="27">
        <f t="shared" si="5"/>
        <v>0</v>
      </c>
      <c r="GR118" s="27">
        <f t="shared" si="6"/>
        <v>0</v>
      </c>
      <c r="GS118" s="27">
        <f t="shared" si="7"/>
        <v>0</v>
      </c>
    </row>
    <row r="119" spans="1:201" ht="21.75" customHeight="1">
      <c r="A119" s="41" t="s">
        <v>250</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57" t="s">
        <v>136</v>
      </c>
      <c r="BY119" s="48"/>
      <c r="BZ119" s="48"/>
      <c r="CA119" s="48"/>
      <c r="CB119" s="48"/>
      <c r="CC119" s="48"/>
      <c r="CD119" s="48"/>
      <c r="CE119" s="49"/>
      <c r="CF119" s="47" t="s">
        <v>251</v>
      </c>
      <c r="CG119" s="48"/>
      <c r="CH119" s="48"/>
      <c r="CI119" s="48"/>
      <c r="CJ119" s="48"/>
      <c r="CK119" s="48"/>
      <c r="CL119" s="48"/>
      <c r="CM119" s="48"/>
      <c r="CN119" s="48"/>
      <c r="CO119" s="48"/>
      <c r="CP119" s="48"/>
      <c r="CQ119" s="48"/>
      <c r="CR119" s="49"/>
      <c r="CS119" s="40"/>
      <c r="CT119" s="40"/>
      <c r="CU119" s="40"/>
      <c r="CV119" s="40"/>
      <c r="CW119" s="40"/>
      <c r="CX119" s="40"/>
      <c r="CY119" s="40"/>
      <c r="CZ119" s="40"/>
      <c r="DA119" s="40"/>
      <c r="DB119" s="40"/>
      <c r="DC119" s="40"/>
      <c r="DD119" s="40"/>
      <c r="DE119" s="40"/>
      <c r="DF119" s="40"/>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c r="EO119" s="43"/>
      <c r="EP119" s="43"/>
      <c r="EQ119" s="43"/>
      <c r="ER119" s="43"/>
      <c r="ES119" s="43"/>
      <c r="ET119" s="43"/>
      <c r="EU119" s="43"/>
      <c r="EV119" s="43"/>
      <c r="EW119" s="43"/>
      <c r="EX119" s="43"/>
      <c r="EY119" s="43"/>
      <c r="EZ119" s="43"/>
      <c r="FA119" s="43"/>
      <c r="FB119" s="43"/>
      <c r="FC119" s="43"/>
      <c r="FD119" s="43"/>
      <c r="FE119" s="53"/>
      <c r="FP119" s="15"/>
      <c r="FQ119" s="25">
        <f>'[1]стр.1_4'!GQ116</f>
        <v>0</v>
      </c>
      <c r="FR119" s="28">
        <f>'[1]стр.1_4'!GR116</f>
        <v>0</v>
      </c>
      <c r="FS119" s="28">
        <f>'[1]стр.1_4'!GS116</f>
        <v>0</v>
      </c>
      <c r="FV119" s="26">
        <f t="shared" si="4"/>
        <v>0</v>
      </c>
      <c r="FW119" s="26">
        <f t="shared" si="4"/>
        <v>0</v>
      </c>
      <c r="FX119" s="26">
        <f t="shared" si="4"/>
        <v>0</v>
      </c>
      <c r="GQ119" s="27">
        <f t="shared" si="5"/>
        <v>0</v>
      </c>
      <c r="GR119" s="27">
        <f t="shared" si="6"/>
        <v>0</v>
      </c>
      <c r="GS119" s="27">
        <f t="shared" si="7"/>
        <v>0</v>
      </c>
    </row>
    <row r="120" spans="1:201" ht="10.5" customHeight="1">
      <c r="A120" s="41" t="s">
        <v>252</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57" t="s">
        <v>139</v>
      </c>
      <c r="BY120" s="48"/>
      <c r="BZ120" s="48"/>
      <c r="CA120" s="48"/>
      <c r="CB120" s="48"/>
      <c r="CC120" s="48"/>
      <c r="CD120" s="48"/>
      <c r="CE120" s="49"/>
      <c r="CF120" s="47" t="s">
        <v>253</v>
      </c>
      <c r="CG120" s="48"/>
      <c r="CH120" s="48"/>
      <c r="CI120" s="48"/>
      <c r="CJ120" s="48"/>
      <c r="CK120" s="48"/>
      <c r="CL120" s="48"/>
      <c r="CM120" s="48"/>
      <c r="CN120" s="48"/>
      <c r="CO120" s="48"/>
      <c r="CP120" s="48"/>
      <c r="CQ120" s="48"/>
      <c r="CR120" s="49"/>
      <c r="CS120" s="40"/>
      <c r="CT120" s="40"/>
      <c r="CU120" s="40"/>
      <c r="CV120" s="40"/>
      <c r="CW120" s="40"/>
      <c r="CX120" s="40"/>
      <c r="CY120" s="40"/>
      <c r="CZ120" s="40"/>
      <c r="DA120" s="40"/>
      <c r="DB120" s="40"/>
      <c r="DC120" s="40"/>
      <c r="DD120" s="40"/>
      <c r="DE120" s="40"/>
      <c r="DF120" s="40"/>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53"/>
      <c r="FP120" s="15"/>
      <c r="FQ120" s="25">
        <f>'[1]стр.1_4'!GQ117</f>
        <v>0</v>
      </c>
      <c r="FR120" s="28">
        <f>'[1]стр.1_4'!GR117</f>
        <v>0</v>
      </c>
      <c r="FS120" s="28">
        <f>'[1]стр.1_4'!GS117</f>
        <v>0</v>
      </c>
      <c r="FV120" s="26">
        <f t="shared" si="4"/>
        <v>0</v>
      </c>
      <c r="FW120" s="26">
        <f t="shared" si="4"/>
        <v>0</v>
      </c>
      <c r="FX120" s="26">
        <f t="shared" si="4"/>
        <v>0</v>
      </c>
      <c r="GQ120" s="27">
        <f t="shared" si="5"/>
        <v>0</v>
      </c>
      <c r="GR120" s="27">
        <f t="shared" si="6"/>
        <v>0</v>
      </c>
      <c r="GS120" s="27">
        <f t="shared" si="7"/>
        <v>0</v>
      </c>
    </row>
    <row r="121" spans="1:201" ht="21.75" customHeight="1">
      <c r="A121" s="41" t="s">
        <v>259</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57" t="s">
        <v>142</v>
      </c>
      <c r="BY121" s="48"/>
      <c r="BZ121" s="48"/>
      <c r="CA121" s="48"/>
      <c r="CB121" s="48"/>
      <c r="CC121" s="48"/>
      <c r="CD121" s="48"/>
      <c r="CE121" s="49"/>
      <c r="CF121" s="47" t="s">
        <v>257</v>
      </c>
      <c r="CG121" s="48"/>
      <c r="CH121" s="48"/>
      <c r="CI121" s="48"/>
      <c r="CJ121" s="48"/>
      <c r="CK121" s="48"/>
      <c r="CL121" s="48"/>
      <c r="CM121" s="48"/>
      <c r="CN121" s="48"/>
      <c r="CO121" s="48"/>
      <c r="CP121" s="48"/>
      <c r="CQ121" s="48"/>
      <c r="CR121" s="49"/>
      <c r="CS121" s="40"/>
      <c r="CT121" s="40"/>
      <c r="CU121" s="40"/>
      <c r="CV121" s="40"/>
      <c r="CW121" s="40"/>
      <c r="CX121" s="40"/>
      <c r="CY121" s="40"/>
      <c r="CZ121" s="40"/>
      <c r="DA121" s="40"/>
      <c r="DB121" s="40"/>
      <c r="DC121" s="40"/>
      <c r="DD121" s="40"/>
      <c r="DE121" s="40"/>
      <c r="DF121" s="40"/>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53"/>
      <c r="FP121" s="15"/>
      <c r="FQ121" s="25">
        <f>'[1]стр.1_4'!GQ118</f>
        <v>0</v>
      </c>
      <c r="FR121" s="28">
        <f>'[1]стр.1_4'!GR118</f>
        <v>0</v>
      </c>
      <c r="FS121" s="28">
        <f>'[1]стр.1_4'!GS118</f>
        <v>0</v>
      </c>
      <c r="FV121" s="26">
        <f t="shared" si="4"/>
        <v>0</v>
      </c>
      <c r="FW121" s="26">
        <f t="shared" si="4"/>
        <v>0</v>
      </c>
      <c r="FX121" s="26">
        <f t="shared" si="4"/>
        <v>0</v>
      </c>
      <c r="GQ121" s="27">
        <f t="shared" si="5"/>
        <v>0</v>
      </c>
      <c r="GR121" s="27">
        <f t="shared" si="6"/>
        <v>0</v>
      </c>
      <c r="GS121" s="27">
        <f t="shared" si="7"/>
        <v>0</v>
      </c>
    </row>
    <row r="122" spans="1:201" ht="11.25">
      <c r="A122" s="41" t="s">
        <v>258</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57" t="s">
        <v>254</v>
      </c>
      <c r="BY122" s="48"/>
      <c r="BZ122" s="48"/>
      <c r="CA122" s="48"/>
      <c r="CB122" s="48"/>
      <c r="CC122" s="48"/>
      <c r="CD122" s="48"/>
      <c r="CE122" s="49"/>
      <c r="CF122" s="47" t="s">
        <v>137</v>
      </c>
      <c r="CG122" s="48"/>
      <c r="CH122" s="48"/>
      <c r="CI122" s="48"/>
      <c r="CJ122" s="48"/>
      <c r="CK122" s="48"/>
      <c r="CL122" s="48"/>
      <c r="CM122" s="48"/>
      <c r="CN122" s="48"/>
      <c r="CO122" s="48"/>
      <c r="CP122" s="48"/>
      <c r="CQ122" s="48"/>
      <c r="CR122" s="49"/>
      <c r="CS122" s="40"/>
      <c r="CT122" s="40"/>
      <c r="CU122" s="40"/>
      <c r="CV122" s="40"/>
      <c r="CW122" s="40"/>
      <c r="CX122" s="40"/>
      <c r="CY122" s="40"/>
      <c r="CZ122" s="40"/>
      <c r="DA122" s="40"/>
      <c r="DB122" s="40"/>
      <c r="DC122" s="40"/>
      <c r="DD122" s="40"/>
      <c r="DE122" s="40"/>
      <c r="DF122" s="40"/>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c r="EO122" s="43"/>
      <c r="EP122" s="43"/>
      <c r="EQ122" s="43"/>
      <c r="ER122" s="43"/>
      <c r="ES122" s="43"/>
      <c r="ET122" s="43"/>
      <c r="EU122" s="43"/>
      <c r="EV122" s="43"/>
      <c r="EW122" s="43"/>
      <c r="EX122" s="43"/>
      <c r="EY122" s="43"/>
      <c r="EZ122" s="43"/>
      <c r="FA122" s="43"/>
      <c r="FB122" s="43"/>
      <c r="FC122" s="43"/>
      <c r="FD122" s="43"/>
      <c r="FE122" s="53"/>
      <c r="FP122" s="15"/>
      <c r="FQ122" s="25">
        <f>'[1]стр.1_4'!GQ119</f>
        <v>0</v>
      </c>
      <c r="FR122" s="28">
        <f>'[1]стр.1_4'!GR119</f>
        <v>0</v>
      </c>
      <c r="FS122" s="28">
        <f>'[1]стр.1_4'!GS119</f>
        <v>0</v>
      </c>
      <c r="FV122" s="26">
        <f t="shared" si="4"/>
        <v>0</v>
      </c>
      <c r="FW122" s="26">
        <f t="shared" si="4"/>
        <v>0</v>
      </c>
      <c r="FX122" s="26">
        <f t="shared" si="4"/>
        <v>0</v>
      </c>
      <c r="GQ122" s="27">
        <f t="shared" si="5"/>
        <v>0</v>
      </c>
      <c r="GR122" s="27">
        <f t="shared" si="6"/>
        <v>0</v>
      </c>
      <c r="GS122" s="27">
        <f t="shared" si="7"/>
        <v>0</v>
      </c>
    </row>
    <row r="123" spans="1:201" ht="11.25">
      <c r="A123" s="41" t="s">
        <v>138</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57" t="s">
        <v>255</v>
      </c>
      <c r="BY123" s="48"/>
      <c r="BZ123" s="48"/>
      <c r="CA123" s="48"/>
      <c r="CB123" s="48"/>
      <c r="CC123" s="48"/>
      <c r="CD123" s="48"/>
      <c r="CE123" s="49"/>
      <c r="CF123" s="47" t="s">
        <v>140</v>
      </c>
      <c r="CG123" s="48"/>
      <c r="CH123" s="48"/>
      <c r="CI123" s="48"/>
      <c r="CJ123" s="48"/>
      <c r="CK123" s="48"/>
      <c r="CL123" s="48"/>
      <c r="CM123" s="48"/>
      <c r="CN123" s="48"/>
      <c r="CO123" s="48"/>
      <c r="CP123" s="48"/>
      <c r="CQ123" s="48"/>
      <c r="CR123" s="49"/>
      <c r="CS123" s="40"/>
      <c r="CT123" s="40"/>
      <c r="CU123" s="40"/>
      <c r="CV123" s="40"/>
      <c r="CW123" s="40"/>
      <c r="CX123" s="40"/>
      <c r="CY123" s="40"/>
      <c r="CZ123" s="40"/>
      <c r="DA123" s="40"/>
      <c r="DB123" s="40"/>
      <c r="DC123" s="40"/>
      <c r="DD123" s="40"/>
      <c r="DE123" s="40"/>
      <c r="DF123" s="40"/>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53"/>
      <c r="FP123" s="15"/>
      <c r="FQ123" s="25">
        <f>'[1]стр.1_4'!GQ120</f>
        <v>0</v>
      </c>
      <c r="FR123" s="28">
        <f>'[1]стр.1_4'!GR120</f>
        <v>0</v>
      </c>
      <c r="FS123" s="28">
        <f>'[1]стр.1_4'!GS120</f>
        <v>0</v>
      </c>
      <c r="FV123" s="26">
        <f t="shared" si="4"/>
        <v>0</v>
      </c>
      <c r="FW123" s="26">
        <f t="shared" si="4"/>
        <v>0</v>
      </c>
      <c r="FX123" s="26">
        <f t="shared" si="4"/>
        <v>0</v>
      </c>
      <c r="GQ123" s="27">
        <f t="shared" si="5"/>
        <v>0</v>
      </c>
      <c r="GR123" s="27">
        <f t="shared" si="6"/>
        <v>0</v>
      </c>
      <c r="GS123" s="27">
        <f t="shared" si="7"/>
        <v>0</v>
      </c>
    </row>
    <row r="124" spans="1:201" ht="21.75" customHeight="1">
      <c r="A124" s="41" t="s">
        <v>141</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57" t="s">
        <v>256</v>
      </c>
      <c r="BY124" s="48"/>
      <c r="BZ124" s="48"/>
      <c r="CA124" s="48"/>
      <c r="CB124" s="48"/>
      <c r="CC124" s="48"/>
      <c r="CD124" s="48"/>
      <c r="CE124" s="49"/>
      <c r="CF124" s="47" t="s">
        <v>143</v>
      </c>
      <c r="CG124" s="48"/>
      <c r="CH124" s="48"/>
      <c r="CI124" s="48"/>
      <c r="CJ124" s="48"/>
      <c r="CK124" s="48"/>
      <c r="CL124" s="48"/>
      <c r="CM124" s="48"/>
      <c r="CN124" s="48"/>
      <c r="CO124" s="48"/>
      <c r="CP124" s="48"/>
      <c r="CQ124" s="48"/>
      <c r="CR124" s="49"/>
      <c r="CS124" s="40"/>
      <c r="CT124" s="40"/>
      <c r="CU124" s="40"/>
      <c r="CV124" s="40"/>
      <c r="CW124" s="40"/>
      <c r="CX124" s="40"/>
      <c r="CY124" s="40"/>
      <c r="CZ124" s="40"/>
      <c r="DA124" s="40"/>
      <c r="DB124" s="40"/>
      <c r="DC124" s="40"/>
      <c r="DD124" s="40"/>
      <c r="DE124" s="40"/>
      <c r="DF124" s="40"/>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53"/>
      <c r="FP124" s="15"/>
      <c r="FQ124" s="25">
        <f>'[1]стр.1_4'!GQ121</f>
        <v>0</v>
      </c>
      <c r="FR124" s="28">
        <f>'[1]стр.1_4'!GR121</f>
        <v>0</v>
      </c>
      <c r="FS124" s="28">
        <f>'[1]стр.1_4'!GS121</f>
        <v>0</v>
      </c>
      <c r="FV124" s="26">
        <f t="shared" si="4"/>
        <v>0</v>
      </c>
      <c r="FW124" s="26">
        <f t="shared" si="4"/>
        <v>0</v>
      </c>
      <c r="FX124" s="26">
        <f t="shared" si="4"/>
        <v>0</v>
      </c>
      <c r="GQ124" s="27">
        <f t="shared" si="5"/>
        <v>0</v>
      </c>
      <c r="GR124" s="27">
        <f t="shared" si="6"/>
        <v>0</v>
      </c>
      <c r="GS124" s="27">
        <f t="shared" si="7"/>
        <v>0</v>
      </c>
    </row>
    <row r="125" spans="1:201" ht="11.25">
      <c r="A125" s="4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57"/>
      <c r="BY125" s="48"/>
      <c r="BZ125" s="48"/>
      <c r="CA125" s="48"/>
      <c r="CB125" s="48"/>
      <c r="CC125" s="48"/>
      <c r="CD125" s="48"/>
      <c r="CE125" s="49"/>
      <c r="CF125" s="47"/>
      <c r="CG125" s="48"/>
      <c r="CH125" s="48"/>
      <c r="CI125" s="48"/>
      <c r="CJ125" s="48"/>
      <c r="CK125" s="48"/>
      <c r="CL125" s="48"/>
      <c r="CM125" s="48"/>
      <c r="CN125" s="48"/>
      <c r="CO125" s="48"/>
      <c r="CP125" s="48"/>
      <c r="CQ125" s="48"/>
      <c r="CR125" s="49"/>
      <c r="CS125" s="40"/>
      <c r="CT125" s="40"/>
      <c r="CU125" s="40"/>
      <c r="CV125" s="40"/>
      <c r="CW125" s="40"/>
      <c r="CX125" s="40"/>
      <c r="CY125" s="40"/>
      <c r="CZ125" s="40"/>
      <c r="DA125" s="40"/>
      <c r="DB125" s="40"/>
      <c r="DC125" s="40"/>
      <c r="DD125" s="40"/>
      <c r="DE125" s="40"/>
      <c r="DF125" s="40"/>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53"/>
      <c r="FP125" s="15"/>
      <c r="FQ125" s="25">
        <f>'[1]стр.1_4'!GQ122</f>
        <v>0</v>
      </c>
      <c r="FR125" s="28">
        <f>'[1]стр.1_4'!GR122</f>
        <v>0</v>
      </c>
      <c r="FS125" s="28">
        <f>'[1]стр.1_4'!GS122</f>
        <v>0</v>
      </c>
      <c r="FV125" s="26">
        <f t="shared" si="4"/>
        <v>0</v>
      </c>
      <c r="FW125" s="26">
        <f t="shared" si="4"/>
        <v>0</v>
      </c>
      <c r="FX125" s="26">
        <f t="shared" si="4"/>
        <v>0</v>
      </c>
      <c r="GQ125" s="27">
        <f t="shared" si="5"/>
        <v>0</v>
      </c>
      <c r="GR125" s="27">
        <f t="shared" si="6"/>
        <v>0</v>
      </c>
      <c r="GS125" s="27">
        <f t="shared" si="7"/>
        <v>0</v>
      </c>
    </row>
    <row r="126" spans="1:201" ht="10.5" customHeight="1">
      <c r="A126" s="105" t="s">
        <v>144</v>
      </c>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57" t="s">
        <v>145</v>
      </c>
      <c r="BY126" s="48"/>
      <c r="BZ126" s="48"/>
      <c r="CA126" s="48"/>
      <c r="CB126" s="48"/>
      <c r="CC126" s="48"/>
      <c r="CD126" s="48"/>
      <c r="CE126" s="49"/>
      <c r="CF126" s="47" t="s">
        <v>42</v>
      </c>
      <c r="CG126" s="48"/>
      <c r="CH126" s="48"/>
      <c r="CI126" s="48"/>
      <c r="CJ126" s="48"/>
      <c r="CK126" s="48"/>
      <c r="CL126" s="48"/>
      <c r="CM126" s="48"/>
      <c r="CN126" s="48"/>
      <c r="CO126" s="48"/>
      <c r="CP126" s="48"/>
      <c r="CQ126" s="48"/>
      <c r="CR126" s="49"/>
      <c r="CS126" s="40"/>
      <c r="CT126" s="40"/>
      <c r="CU126" s="40"/>
      <c r="CV126" s="40"/>
      <c r="CW126" s="40"/>
      <c r="CX126" s="40"/>
      <c r="CY126" s="40"/>
      <c r="CZ126" s="40"/>
      <c r="DA126" s="40"/>
      <c r="DB126" s="40"/>
      <c r="DC126" s="40"/>
      <c r="DD126" s="40"/>
      <c r="DE126" s="40"/>
      <c r="DF126" s="40"/>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53"/>
      <c r="FP126" s="15"/>
      <c r="FQ126" s="25">
        <f>'[1]стр.1_4'!GQ123</f>
        <v>0</v>
      </c>
      <c r="FR126" s="28">
        <f>'[1]стр.1_4'!GR123</f>
        <v>0</v>
      </c>
      <c r="FS126" s="28">
        <f>'[1]стр.1_4'!GS123</f>
        <v>0</v>
      </c>
      <c r="FV126" s="26">
        <f t="shared" si="4"/>
        <v>0</v>
      </c>
      <c r="FW126" s="26">
        <f t="shared" si="4"/>
        <v>0</v>
      </c>
      <c r="FX126" s="26">
        <f t="shared" si="4"/>
        <v>0</v>
      </c>
      <c r="GQ126" s="27">
        <f t="shared" si="5"/>
        <v>0</v>
      </c>
      <c r="GR126" s="27">
        <f t="shared" si="6"/>
        <v>0</v>
      </c>
      <c r="GS126" s="27">
        <f t="shared" si="7"/>
        <v>0</v>
      </c>
    </row>
    <row r="127" spans="1:201" ht="21.75" customHeight="1">
      <c r="A127" s="41" t="s">
        <v>146</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57" t="s">
        <v>147</v>
      </c>
      <c r="BY127" s="48"/>
      <c r="BZ127" s="48"/>
      <c r="CA127" s="48"/>
      <c r="CB127" s="48"/>
      <c r="CC127" s="48"/>
      <c r="CD127" s="48"/>
      <c r="CE127" s="49"/>
      <c r="CF127" s="47" t="s">
        <v>148</v>
      </c>
      <c r="CG127" s="48"/>
      <c r="CH127" s="48"/>
      <c r="CI127" s="48"/>
      <c r="CJ127" s="48"/>
      <c r="CK127" s="48"/>
      <c r="CL127" s="48"/>
      <c r="CM127" s="48"/>
      <c r="CN127" s="48"/>
      <c r="CO127" s="48"/>
      <c r="CP127" s="48"/>
      <c r="CQ127" s="48"/>
      <c r="CR127" s="49"/>
      <c r="CS127" s="40"/>
      <c r="CT127" s="40"/>
      <c r="CU127" s="40"/>
      <c r="CV127" s="40"/>
      <c r="CW127" s="40"/>
      <c r="CX127" s="40"/>
      <c r="CY127" s="40"/>
      <c r="CZ127" s="40"/>
      <c r="DA127" s="40"/>
      <c r="DB127" s="40"/>
      <c r="DC127" s="40"/>
      <c r="DD127" s="40"/>
      <c r="DE127" s="40"/>
      <c r="DF127" s="40"/>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53"/>
      <c r="FP127" s="15"/>
      <c r="FQ127" s="25">
        <f>'[1]стр.1_4'!GQ124</f>
        <v>0</v>
      </c>
      <c r="FR127" s="28">
        <f>'[1]стр.1_4'!GR124</f>
        <v>0</v>
      </c>
      <c r="FS127" s="28">
        <f>'[1]стр.1_4'!GS124</f>
        <v>0</v>
      </c>
      <c r="FV127" s="26">
        <f t="shared" si="4"/>
        <v>0</v>
      </c>
      <c r="FW127" s="26">
        <f t="shared" si="4"/>
        <v>0</v>
      </c>
      <c r="FX127" s="26">
        <f t="shared" si="4"/>
        <v>0</v>
      </c>
      <c r="GQ127" s="27">
        <f t="shared" si="5"/>
        <v>0</v>
      </c>
      <c r="GR127" s="27">
        <f t="shared" si="6"/>
        <v>0</v>
      </c>
      <c r="GS127" s="27">
        <f t="shared" si="7"/>
        <v>0</v>
      </c>
    </row>
    <row r="128" spans="1:201" s="7" customFormat="1" ht="12.75" customHeight="1">
      <c r="A128" s="256" t="s">
        <v>313</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101" t="s">
        <v>149</v>
      </c>
      <c r="BY128" s="102"/>
      <c r="BZ128" s="102"/>
      <c r="CA128" s="102"/>
      <c r="CB128" s="102"/>
      <c r="CC128" s="102"/>
      <c r="CD128" s="102"/>
      <c r="CE128" s="103"/>
      <c r="CF128" s="104" t="s">
        <v>42</v>
      </c>
      <c r="CG128" s="102"/>
      <c r="CH128" s="102"/>
      <c r="CI128" s="102"/>
      <c r="CJ128" s="102"/>
      <c r="CK128" s="102"/>
      <c r="CL128" s="102"/>
      <c r="CM128" s="102"/>
      <c r="CN128" s="102"/>
      <c r="CO128" s="102"/>
      <c r="CP128" s="102"/>
      <c r="CQ128" s="102"/>
      <c r="CR128" s="103"/>
      <c r="CS128" s="235"/>
      <c r="CT128" s="235"/>
      <c r="CU128" s="235"/>
      <c r="CV128" s="235"/>
      <c r="CW128" s="235"/>
      <c r="CX128" s="235"/>
      <c r="CY128" s="235"/>
      <c r="CZ128" s="235"/>
      <c r="DA128" s="235"/>
      <c r="DB128" s="235"/>
      <c r="DC128" s="235"/>
      <c r="DD128" s="235"/>
      <c r="DE128" s="235"/>
      <c r="DF128" s="235"/>
      <c r="DG128" s="236">
        <f>DG129+DG130+DG131+DG146</f>
        <v>6903312</v>
      </c>
      <c r="DH128" s="236"/>
      <c r="DI128" s="236"/>
      <c r="DJ128" s="236"/>
      <c r="DK128" s="236"/>
      <c r="DL128" s="236"/>
      <c r="DM128" s="236"/>
      <c r="DN128" s="236"/>
      <c r="DO128" s="236"/>
      <c r="DP128" s="236"/>
      <c r="DQ128" s="236"/>
      <c r="DR128" s="236"/>
      <c r="DS128" s="236"/>
      <c r="DT128" s="236"/>
      <c r="DU128" s="236"/>
      <c r="DV128" s="236"/>
      <c r="DW128" s="236"/>
      <c r="DX128" s="236">
        <f>DX129+DX130+DX131+DX146</f>
        <v>5619483</v>
      </c>
      <c r="DY128" s="236"/>
      <c r="DZ128" s="236"/>
      <c r="EA128" s="236"/>
      <c r="EB128" s="236"/>
      <c r="EC128" s="236"/>
      <c r="ED128" s="236"/>
      <c r="EE128" s="236"/>
      <c r="EF128" s="236"/>
      <c r="EG128" s="236"/>
      <c r="EH128" s="236"/>
      <c r="EI128" s="236"/>
      <c r="EJ128" s="236"/>
      <c r="EK128" s="236"/>
      <c r="EL128" s="236"/>
      <c r="EM128" s="236"/>
      <c r="EN128" s="236"/>
      <c r="EO128" s="236">
        <f>EO129+EO130+EO131+EO146</f>
        <v>5853086</v>
      </c>
      <c r="EP128" s="236"/>
      <c r="EQ128" s="236"/>
      <c r="ER128" s="236"/>
      <c r="ES128" s="236"/>
      <c r="ET128" s="236"/>
      <c r="EU128" s="236"/>
      <c r="EV128" s="236"/>
      <c r="EW128" s="236"/>
      <c r="EX128" s="236"/>
      <c r="EY128" s="236"/>
      <c r="EZ128" s="236"/>
      <c r="FA128" s="236"/>
      <c r="FB128" s="236"/>
      <c r="FC128" s="236"/>
      <c r="FD128" s="236"/>
      <c r="FE128" s="236"/>
      <c r="FP128" s="15"/>
      <c r="FQ128" s="25">
        <f>'[1]стр.1_4'!GQ125</f>
        <v>14885399.620000001</v>
      </c>
      <c r="FR128" s="28">
        <f>'[1]стр.1_4'!GR125</f>
        <v>5992249</v>
      </c>
      <c r="FS128" s="28">
        <f>'[1]стр.1_4'!GS125</f>
        <v>4556230</v>
      </c>
      <c r="FV128" s="26">
        <f t="shared" si="4"/>
        <v>-7982087.620000001</v>
      </c>
      <c r="FW128" s="26">
        <f t="shared" si="4"/>
        <v>-372766</v>
      </c>
      <c r="FX128" s="26">
        <f t="shared" si="4"/>
        <v>1296856</v>
      </c>
      <c r="GQ128" s="27">
        <f t="shared" si="5"/>
        <v>6903312</v>
      </c>
      <c r="GR128" s="27">
        <f t="shared" si="6"/>
        <v>5619483</v>
      </c>
      <c r="GS128" s="27">
        <f t="shared" si="7"/>
        <v>5853086</v>
      </c>
    </row>
    <row r="129" spans="1:201" ht="21.75" customHeight="1">
      <c r="A129" s="41" t="s">
        <v>271</v>
      </c>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57" t="s">
        <v>150</v>
      </c>
      <c r="BY129" s="48"/>
      <c r="BZ129" s="48"/>
      <c r="CA129" s="48"/>
      <c r="CB129" s="48"/>
      <c r="CC129" s="48"/>
      <c r="CD129" s="48"/>
      <c r="CE129" s="49"/>
      <c r="CF129" s="47" t="s">
        <v>151</v>
      </c>
      <c r="CG129" s="48"/>
      <c r="CH129" s="48"/>
      <c r="CI129" s="48"/>
      <c r="CJ129" s="48"/>
      <c r="CK129" s="48"/>
      <c r="CL129" s="48"/>
      <c r="CM129" s="48"/>
      <c r="CN129" s="48"/>
      <c r="CO129" s="48"/>
      <c r="CP129" s="48"/>
      <c r="CQ129" s="48"/>
      <c r="CR129" s="49"/>
      <c r="CS129" s="40"/>
      <c r="CT129" s="40"/>
      <c r="CU129" s="40"/>
      <c r="CV129" s="40"/>
      <c r="CW129" s="40"/>
      <c r="CX129" s="40"/>
      <c r="CY129" s="40"/>
      <c r="CZ129" s="40"/>
      <c r="DA129" s="40"/>
      <c r="DB129" s="40"/>
      <c r="DC129" s="40"/>
      <c r="DD129" s="40"/>
      <c r="DE129" s="40"/>
      <c r="DF129" s="40"/>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53"/>
      <c r="FP129" s="15"/>
      <c r="FQ129" s="25">
        <f>'[1]стр.1_4'!GQ126</f>
        <v>0</v>
      </c>
      <c r="FR129" s="28">
        <f>'[1]стр.1_4'!GR126</f>
        <v>0</v>
      </c>
      <c r="FS129" s="28">
        <f>'[1]стр.1_4'!GS126</f>
        <v>0</v>
      </c>
      <c r="FV129" s="26">
        <f t="shared" si="4"/>
        <v>0</v>
      </c>
      <c r="FW129" s="26">
        <f t="shared" si="4"/>
        <v>0</v>
      </c>
      <c r="FX129" s="26">
        <f t="shared" si="4"/>
        <v>0</v>
      </c>
      <c r="GQ129" s="27">
        <f t="shared" si="5"/>
        <v>0</v>
      </c>
      <c r="GR129" s="27">
        <f t="shared" si="6"/>
        <v>0</v>
      </c>
      <c r="GS129" s="27">
        <f t="shared" si="7"/>
        <v>0</v>
      </c>
    </row>
    <row r="130" spans="1:201" ht="23.25" customHeight="1" thickBot="1">
      <c r="A130" s="41" t="s">
        <v>152</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225"/>
      <c r="BX130" s="75" t="s">
        <v>153</v>
      </c>
      <c r="BY130" s="76"/>
      <c r="BZ130" s="76"/>
      <c r="CA130" s="76"/>
      <c r="CB130" s="76"/>
      <c r="CC130" s="76"/>
      <c r="CD130" s="76"/>
      <c r="CE130" s="77"/>
      <c r="CF130" s="86" t="s">
        <v>154</v>
      </c>
      <c r="CG130" s="76"/>
      <c r="CH130" s="76"/>
      <c r="CI130" s="76"/>
      <c r="CJ130" s="76"/>
      <c r="CK130" s="76"/>
      <c r="CL130" s="76"/>
      <c r="CM130" s="76"/>
      <c r="CN130" s="76"/>
      <c r="CO130" s="76"/>
      <c r="CP130" s="76"/>
      <c r="CQ130" s="76"/>
      <c r="CR130" s="77"/>
      <c r="CS130" s="40"/>
      <c r="CT130" s="40"/>
      <c r="CU130" s="40"/>
      <c r="CV130" s="40"/>
      <c r="CW130" s="40"/>
      <c r="CX130" s="40"/>
      <c r="CY130" s="40"/>
      <c r="CZ130" s="40"/>
      <c r="DA130" s="40"/>
      <c r="DB130" s="40"/>
      <c r="DC130" s="40"/>
      <c r="DD130" s="40"/>
      <c r="DE130" s="40"/>
      <c r="DF130" s="40"/>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53"/>
      <c r="FP130" s="15"/>
      <c r="FQ130" s="25">
        <f>'[1]стр.1_4'!GQ127</f>
        <v>1476724.84</v>
      </c>
      <c r="FR130" s="25">
        <f>'[1]стр.1_4'!GR127</f>
        <v>0</v>
      </c>
      <c r="FS130" s="25">
        <f>'[1]стр.1_4'!GS127</f>
        <v>0</v>
      </c>
      <c r="FV130" s="26">
        <f t="shared" si="4"/>
        <v>-1476724.84</v>
      </c>
      <c r="FW130" s="26">
        <f t="shared" si="4"/>
        <v>0</v>
      </c>
      <c r="FX130" s="26">
        <f t="shared" si="4"/>
        <v>0</v>
      </c>
      <c r="GQ130" s="27">
        <f t="shared" si="5"/>
        <v>0</v>
      </c>
      <c r="GR130" s="27">
        <f t="shared" si="6"/>
        <v>0</v>
      </c>
      <c r="GS130" s="27">
        <f t="shared" si="7"/>
        <v>0</v>
      </c>
    </row>
    <row r="131" spans="1:201" s="13" customFormat="1" ht="11.25" customHeight="1">
      <c r="A131" s="258" t="s">
        <v>307</v>
      </c>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59"/>
      <c r="BB131" s="259"/>
      <c r="BC131" s="259"/>
      <c r="BD131" s="259"/>
      <c r="BE131" s="259"/>
      <c r="BF131" s="259"/>
      <c r="BG131" s="259"/>
      <c r="BH131" s="259"/>
      <c r="BI131" s="259"/>
      <c r="BJ131" s="259"/>
      <c r="BK131" s="259"/>
      <c r="BL131" s="259"/>
      <c r="BM131" s="259"/>
      <c r="BN131" s="259"/>
      <c r="BO131" s="259"/>
      <c r="BP131" s="259"/>
      <c r="BQ131" s="259"/>
      <c r="BR131" s="259"/>
      <c r="BS131" s="259"/>
      <c r="BT131" s="259"/>
      <c r="BU131" s="259"/>
      <c r="BV131" s="259"/>
      <c r="BW131" s="260"/>
      <c r="BX131" s="265" t="s">
        <v>155</v>
      </c>
      <c r="BY131" s="262"/>
      <c r="BZ131" s="262"/>
      <c r="CA131" s="262"/>
      <c r="CB131" s="262"/>
      <c r="CC131" s="262"/>
      <c r="CD131" s="262"/>
      <c r="CE131" s="263"/>
      <c r="CF131" s="261" t="s">
        <v>156</v>
      </c>
      <c r="CG131" s="262"/>
      <c r="CH131" s="262"/>
      <c r="CI131" s="262"/>
      <c r="CJ131" s="262"/>
      <c r="CK131" s="262"/>
      <c r="CL131" s="262"/>
      <c r="CM131" s="262"/>
      <c r="CN131" s="262"/>
      <c r="CO131" s="262"/>
      <c r="CP131" s="262"/>
      <c r="CQ131" s="262"/>
      <c r="CR131" s="263"/>
      <c r="CS131" s="243"/>
      <c r="CT131" s="243"/>
      <c r="CU131" s="243"/>
      <c r="CV131" s="243"/>
      <c r="CW131" s="243"/>
      <c r="CX131" s="243"/>
      <c r="CY131" s="243"/>
      <c r="CZ131" s="243"/>
      <c r="DA131" s="243"/>
      <c r="DB131" s="243"/>
      <c r="DC131" s="243"/>
      <c r="DD131" s="243"/>
      <c r="DE131" s="243"/>
      <c r="DF131" s="243"/>
      <c r="DG131" s="244">
        <f>DG132+DG135+DG136</f>
        <v>4903312</v>
      </c>
      <c r="DH131" s="244"/>
      <c r="DI131" s="244"/>
      <c r="DJ131" s="244"/>
      <c r="DK131" s="244"/>
      <c r="DL131" s="244"/>
      <c r="DM131" s="244"/>
      <c r="DN131" s="244"/>
      <c r="DO131" s="244"/>
      <c r="DP131" s="244"/>
      <c r="DQ131" s="244"/>
      <c r="DR131" s="244"/>
      <c r="DS131" s="244"/>
      <c r="DT131" s="244"/>
      <c r="DU131" s="244"/>
      <c r="DV131" s="244"/>
      <c r="DW131" s="244"/>
      <c r="DX131" s="244">
        <f>DX132+DX135+DX136</f>
        <v>3619483</v>
      </c>
      <c r="DY131" s="244"/>
      <c r="DZ131" s="244"/>
      <c r="EA131" s="244"/>
      <c r="EB131" s="244"/>
      <c r="EC131" s="244"/>
      <c r="ED131" s="244"/>
      <c r="EE131" s="244"/>
      <c r="EF131" s="244"/>
      <c r="EG131" s="244"/>
      <c r="EH131" s="244"/>
      <c r="EI131" s="244"/>
      <c r="EJ131" s="244"/>
      <c r="EK131" s="244"/>
      <c r="EL131" s="244"/>
      <c r="EM131" s="244"/>
      <c r="EN131" s="244"/>
      <c r="EO131" s="244">
        <f>EO132+EO135+EO136</f>
        <v>3853086</v>
      </c>
      <c r="EP131" s="244"/>
      <c r="EQ131" s="244"/>
      <c r="ER131" s="244"/>
      <c r="ES131" s="244"/>
      <c r="ET131" s="244"/>
      <c r="EU131" s="244"/>
      <c r="EV131" s="244"/>
      <c r="EW131" s="244"/>
      <c r="EX131" s="244"/>
      <c r="EY131" s="244"/>
      <c r="EZ131" s="244"/>
      <c r="FA131" s="244"/>
      <c r="FB131" s="244"/>
      <c r="FC131" s="244"/>
      <c r="FD131" s="244"/>
      <c r="FE131" s="244"/>
      <c r="FP131" s="15"/>
      <c r="FQ131" s="25">
        <f>'[1]стр.1_4'!GQ128</f>
        <v>11608674.780000001</v>
      </c>
      <c r="FR131" s="28">
        <f>'[1]стр.1_4'!GR128</f>
        <v>4189637</v>
      </c>
      <c r="FS131" s="28">
        <f>'[1]стр.1_4'!GS128</f>
        <v>2006230</v>
      </c>
      <c r="FV131" s="26">
        <f t="shared" si="4"/>
        <v>-6705362.780000001</v>
      </c>
      <c r="FW131" s="26">
        <f t="shared" si="4"/>
        <v>-570154</v>
      </c>
      <c r="FX131" s="26">
        <f t="shared" si="4"/>
        <v>1846856</v>
      </c>
      <c r="GQ131" s="27">
        <f t="shared" si="5"/>
        <v>4903312</v>
      </c>
      <c r="GR131" s="27">
        <f t="shared" si="6"/>
        <v>3619483</v>
      </c>
      <c r="GS131" s="27">
        <f t="shared" si="7"/>
        <v>3853086</v>
      </c>
    </row>
    <row r="132" spans="1:201" s="12" customFormat="1" ht="20.25" customHeight="1">
      <c r="A132" s="61" t="s">
        <v>308</v>
      </c>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3"/>
      <c r="BX132" s="68" t="s">
        <v>155</v>
      </c>
      <c r="BY132" s="69"/>
      <c r="BZ132" s="69"/>
      <c r="CA132" s="69"/>
      <c r="CB132" s="69"/>
      <c r="CC132" s="69"/>
      <c r="CD132" s="69"/>
      <c r="CE132" s="70"/>
      <c r="CF132" s="71" t="s">
        <v>156</v>
      </c>
      <c r="CG132" s="69"/>
      <c r="CH132" s="69"/>
      <c r="CI132" s="69"/>
      <c r="CJ132" s="69"/>
      <c r="CK132" s="69"/>
      <c r="CL132" s="69"/>
      <c r="CM132" s="69"/>
      <c r="CN132" s="69"/>
      <c r="CO132" s="69"/>
      <c r="CP132" s="69"/>
      <c r="CQ132" s="69"/>
      <c r="CR132" s="70"/>
      <c r="CS132" s="233"/>
      <c r="CT132" s="233"/>
      <c r="CU132" s="233"/>
      <c r="CV132" s="233"/>
      <c r="CW132" s="233"/>
      <c r="CX132" s="233"/>
      <c r="CY132" s="233"/>
      <c r="CZ132" s="233"/>
      <c r="DA132" s="233"/>
      <c r="DB132" s="233"/>
      <c r="DC132" s="233"/>
      <c r="DD132" s="233"/>
      <c r="DE132" s="233"/>
      <c r="DF132" s="233"/>
      <c r="DG132" s="234">
        <f>DG133+DG134</f>
        <v>3434311</v>
      </c>
      <c r="DH132" s="234"/>
      <c r="DI132" s="234"/>
      <c r="DJ132" s="234"/>
      <c r="DK132" s="234"/>
      <c r="DL132" s="234"/>
      <c r="DM132" s="234"/>
      <c r="DN132" s="234"/>
      <c r="DO132" s="234"/>
      <c r="DP132" s="234"/>
      <c r="DQ132" s="234"/>
      <c r="DR132" s="234"/>
      <c r="DS132" s="234"/>
      <c r="DT132" s="234"/>
      <c r="DU132" s="234"/>
      <c r="DV132" s="234"/>
      <c r="DW132" s="234"/>
      <c r="DX132" s="234">
        <f>DX133+DX134</f>
        <v>3619483</v>
      </c>
      <c r="DY132" s="234"/>
      <c r="DZ132" s="234"/>
      <c r="EA132" s="234"/>
      <c r="EB132" s="234"/>
      <c r="EC132" s="234"/>
      <c r="ED132" s="234"/>
      <c r="EE132" s="234"/>
      <c r="EF132" s="234"/>
      <c r="EG132" s="234"/>
      <c r="EH132" s="234"/>
      <c r="EI132" s="234"/>
      <c r="EJ132" s="234"/>
      <c r="EK132" s="234"/>
      <c r="EL132" s="234"/>
      <c r="EM132" s="234"/>
      <c r="EN132" s="234"/>
      <c r="EO132" s="234">
        <f>EO133+EO134</f>
        <v>3853086</v>
      </c>
      <c r="EP132" s="234"/>
      <c r="EQ132" s="234"/>
      <c r="ER132" s="234"/>
      <c r="ES132" s="234"/>
      <c r="ET132" s="234"/>
      <c r="EU132" s="234"/>
      <c r="EV132" s="234"/>
      <c r="EW132" s="234"/>
      <c r="EX132" s="234"/>
      <c r="EY132" s="234"/>
      <c r="EZ132" s="234"/>
      <c r="FA132" s="234"/>
      <c r="FB132" s="234"/>
      <c r="FC132" s="234"/>
      <c r="FD132" s="234"/>
      <c r="FE132" s="234"/>
      <c r="FP132" s="15"/>
      <c r="FQ132" s="25">
        <f>'[1]стр.1_4'!GQ129</f>
        <v>4089914.09</v>
      </c>
      <c r="FR132" s="28">
        <f>'[1]стр.1_4'!GR129</f>
        <v>4189637</v>
      </c>
      <c r="FS132" s="28">
        <f>'[1]стр.1_4'!GS129</f>
        <v>2006230</v>
      </c>
      <c r="FV132" s="26">
        <f t="shared" si="4"/>
        <v>-655603.0899999999</v>
      </c>
      <c r="FW132" s="26">
        <f t="shared" si="4"/>
        <v>-570154</v>
      </c>
      <c r="FX132" s="26">
        <f t="shared" si="4"/>
        <v>1846856</v>
      </c>
      <c r="GQ132" s="27">
        <f t="shared" si="5"/>
        <v>3434311</v>
      </c>
      <c r="GR132" s="27">
        <f t="shared" si="6"/>
        <v>3619483</v>
      </c>
      <c r="GS132" s="27">
        <f t="shared" si="7"/>
        <v>3853086</v>
      </c>
    </row>
    <row r="133" spans="1:201" ht="11.25" customHeight="1">
      <c r="A133" s="58" t="s">
        <v>309</v>
      </c>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60"/>
      <c r="BX133" s="57" t="s">
        <v>155</v>
      </c>
      <c r="BY133" s="48"/>
      <c r="BZ133" s="48"/>
      <c r="CA133" s="48"/>
      <c r="CB133" s="48"/>
      <c r="CC133" s="48"/>
      <c r="CD133" s="48"/>
      <c r="CE133" s="49"/>
      <c r="CF133" s="47" t="s">
        <v>156</v>
      </c>
      <c r="CG133" s="48"/>
      <c r="CH133" s="48"/>
      <c r="CI133" s="48"/>
      <c r="CJ133" s="48"/>
      <c r="CK133" s="48"/>
      <c r="CL133" s="48"/>
      <c r="CM133" s="48"/>
      <c r="CN133" s="48"/>
      <c r="CO133" s="48"/>
      <c r="CP133" s="48"/>
      <c r="CQ133" s="48"/>
      <c r="CR133" s="49"/>
      <c r="CS133" s="40" t="s">
        <v>356</v>
      </c>
      <c r="CT133" s="40"/>
      <c r="CU133" s="40"/>
      <c r="CV133" s="40"/>
      <c r="CW133" s="40"/>
      <c r="CX133" s="40"/>
      <c r="CY133" s="40"/>
      <c r="CZ133" s="40"/>
      <c r="DA133" s="40"/>
      <c r="DB133" s="40"/>
      <c r="DC133" s="40"/>
      <c r="DD133" s="40"/>
      <c r="DE133" s="40"/>
      <c r="DF133" s="40"/>
      <c r="DG133" s="43">
        <v>1855579</v>
      </c>
      <c r="DH133" s="43"/>
      <c r="DI133" s="43"/>
      <c r="DJ133" s="43"/>
      <c r="DK133" s="43"/>
      <c r="DL133" s="43"/>
      <c r="DM133" s="43"/>
      <c r="DN133" s="43"/>
      <c r="DO133" s="43"/>
      <c r="DP133" s="43"/>
      <c r="DQ133" s="43"/>
      <c r="DR133" s="43"/>
      <c r="DS133" s="43"/>
      <c r="DT133" s="43"/>
      <c r="DU133" s="43"/>
      <c r="DV133" s="43"/>
      <c r="DW133" s="43"/>
      <c r="DX133" s="43">
        <v>1962728</v>
      </c>
      <c r="DY133" s="43"/>
      <c r="DZ133" s="43"/>
      <c r="EA133" s="43"/>
      <c r="EB133" s="43"/>
      <c r="EC133" s="43"/>
      <c r="ED133" s="43"/>
      <c r="EE133" s="43"/>
      <c r="EF133" s="43"/>
      <c r="EG133" s="43"/>
      <c r="EH133" s="43"/>
      <c r="EI133" s="43"/>
      <c r="EJ133" s="43"/>
      <c r="EK133" s="43"/>
      <c r="EL133" s="43"/>
      <c r="EM133" s="43"/>
      <c r="EN133" s="43"/>
      <c r="EO133" s="43">
        <v>2132168</v>
      </c>
      <c r="EP133" s="43"/>
      <c r="EQ133" s="43"/>
      <c r="ER133" s="43"/>
      <c r="ES133" s="43"/>
      <c r="ET133" s="43"/>
      <c r="EU133" s="43"/>
      <c r="EV133" s="43"/>
      <c r="EW133" s="43"/>
      <c r="EX133" s="43"/>
      <c r="EY133" s="43"/>
      <c r="EZ133" s="43"/>
      <c r="FA133" s="43"/>
      <c r="FB133" s="43"/>
      <c r="FC133" s="43"/>
      <c r="FD133" s="43"/>
      <c r="FE133" s="53"/>
      <c r="FP133" s="15"/>
      <c r="FQ133" s="25">
        <f>'[1]стр.1_4'!GQ130</f>
        <v>2476401.09</v>
      </c>
      <c r="FR133" s="30">
        <f>'[1]стр.1_4'!GR130</f>
        <v>2500000</v>
      </c>
      <c r="FS133" s="30">
        <f>'[1]стр.1_4'!GS130</f>
        <v>248728</v>
      </c>
      <c r="FV133" s="26">
        <f t="shared" si="4"/>
        <v>-620822.0899999999</v>
      </c>
      <c r="FW133" s="26">
        <f t="shared" si="4"/>
        <v>-537272</v>
      </c>
      <c r="FX133" s="26">
        <f t="shared" si="4"/>
        <v>1883440</v>
      </c>
      <c r="GQ133" s="27">
        <f t="shared" si="5"/>
        <v>1855579</v>
      </c>
      <c r="GR133" s="27">
        <f t="shared" si="6"/>
        <v>1962728</v>
      </c>
      <c r="GS133" s="27">
        <f t="shared" si="7"/>
        <v>2132168</v>
      </c>
    </row>
    <row r="134" spans="1:201" ht="11.25" customHeight="1">
      <c r="A134" s="58" t="s">
        <v>310</v>
      </c>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60"/>
      <c r="BX134" s="64" t="s">
        <v>155</v>
      </c>
      <c r="BY134" s="65"/>
      <c r="BZ134" s="65"/>
      <c r="CA134" s="65"/>
      <c r="CB134" s="65"/>
      <c r="CC134" s="65"/>
      <c r="CD134" s="65"/>
      <c r="CE134" s="66"/>
      <c r="CF134" s="67" t="s">
        <v>156</v>
      </c>
      <c r="CG134" s="65"/>
      <c r="CH134" s="65"/>
      <c r="CI134" s="65"/>
      <c r="CJ134" s="65"/>
      <c r="CK134" s="65"/>
      <c r="CL134" s="65"/>
      <c r="CM134" s="65"/>
      <c r="CN134" s="65"/>
      <c r="CO134" s="65"/>
      <c r="CP134" s="65"/>
      <c r="CQ134" s="65"/>
      <c r="CR134" s="66"/>
      <c r="CS134" s="40" t="s">
        <v>300</v>
      </c>
      <c r="CT134" s="40"/>
      <c r="CU134" s="40"/>
      <c r="CV134" s="40"/>
      <c r="CW134" s="40"/>
      <c r="CX134" s="40"/>
      <c r="CY134" s="40"/>
      <c r="CZ134" s="40"/>
      <c r="DA134" s="40"/>
      <c r="DB134" s="40"/>
      <c r="DC134" s="40"/>
      <c r="DD134" s="40"/>
      <c r="DE134" s="40"/>
      <c r="DF134" s="40"/>
      <c r="DG134" s="43">
        <v>1578732</v>
      </c>
      <c r="DH134" s="43"/>
      <c r="DI134" s="43"/>
      <c r="DJ134" s="43"/>
      <c r="DK134" s="43"/>
      <c r="DL134" s="43"/>
      <c r="DM134" s="43"/>
      <c r="DN134" s="43"/>
      <c r="DO134" s="43"/>
      <c r="DP134" s="43"/>
      <c r="DQ134" s="43"/>
      <c r="DR134" s="43"/>
      <c r="DS134" s="43"/>
      <c r="DT134" s="43"/>
      <c r="DU134" s="43"/>
      <c r="DV134" s="43"/>
      <c r="DW134" s="43"/>
      <c r="DX134" s="43">
        <v>1656755</v>
      </c>
      <c r="DY134" s="43"/>
      <c r="DZ134" s="43"/>
      <c r="EA134" s="43"/>
      <c r="EB134" s="43"/>
      <c r="EC134" s="43"/>
      <c r="ED134" s="43"/>
      <c r="EE134" s="43"/>
      <c r="EF134" s="43"/>
      <c r="EG134" s="43"/>
      <c r="EH134" s="43"/>
      <c r="EI134" s="43"/>
      <c r="EJ134" s="43"/>
      <c r="EK134" s="43"/>
      <c r="EL134" s="43"/>
      <c r="EM134" s="43"/>
      <c r="EN134" s="43"/>
      <c r="EO134" s="43">
        <v>1720918</v>
      </c>
      <c r="EP134" s="43"/>
      <c r="EQ134" s="43"/>
      <c r="ER134" s="43"/>
      <c r="ES134" s="43"/>
      <c r="ET134" s="43"/>
      <c r="EU134" s="43"/>
      <c r="EV134" s="43"/>
      <c r="EW134" s="43"/>
      <c r="EX134" s="43"/>
      <c r="EY134" s="43"/>
      <c r="EZ134" s="43"/>
      <c r="FA134" s="43"/>
      <c r="FB134" s="43"/>
      <c r="FC134" s="43"/>
      <c r="FD134" s="43"/>
      <c r="FE134" s="53"/>
      <c r="FP134" s="15"/>
      <c r="FQ134" s="25">
        <f>'[1]стр.1_4'!GQ131</f>
        <v>1613513</v>
      </c>
      <c r="FR134" s="29">
        <f>'[1]стр.1_4'!GR131</f>
        <v>1689637</v>
      </c>
      <c r="FS134" s="29">
        <f>'[1]стр.1_4'!GS131</f>
        <v>1757502</v>
      </c>
      <c r="FV134" s="26">
        <f t="shared" si="4"/>
        <v>-34781</v>
      </c>
      <c r="FW134" s="26">
        <f t="shared" si="4"/>
        <v>-32882</v>
      </c>
      <c r="FX134" s="26">
        <f t="shared" si="4"/>
        <v>-36584</v>
      </c>
      <c r="GQ134" s="27">
        <f t="shared" si="5"/>
        <v>1578732</v>
      </c>
      <c r="GR134" s="27">
        <f t="shared" si="6"/>
        <v>1656755</v>
      </c>
      <c r="GS134" s="27">
        <f t="shared" si="7"/>
        <v>1720918</v>
      </c>
    </row>
    <row r="135" spans="1:201" ht="26.25" customHeight="1">
      <c r="A135" s="58" t="s">
        <v>311</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60"/>
      <c r="BX135" s="57" t="s">
        <v>155</v>
      </c>
      <c r="BY135" s="48"/>
      <c r="BZ135" s="48"/>
      <c r="CA135" s="48"/>
      <c r="CB135" s="48"/>
      <c r="CC135" s="48"/>
      <c r="CD135" s="48"/>
      <c r="CE135" s="49"/>
      <c r="CF135" s="47" t="s">
        <v>156</v>
      </c>
      <c r="CG135" s="48"/>
      <c r="CH135" s="48"/>
      <c r="CI135" s="48"/>
      <c r="CJ135" s="48"/>
      <c r="CK135" s="48"/>
      <c r="CL135" s="48"/>
      <c r="CM135" s="48"/>
      <c r="CN135" s="48"/>
      <c r="CO135" s="48"/>
      <c r="CP135" s="48"/>
      <c r="CQ135" s="48"/>
      <c r="CR135" s="49"/>
      <c r="CS135" s="40"/>
      <c r="CT135" s="40"/>
      <c r="CU135" s="40"/>
      <c r="CV135" s="40"/>
      <c r="CW135" s="40"/>
      <c r="CX135" s="40"/>
      <c r="CY135" s="40"/>
      <c r="CZ135" s="40"/>
      <c r="DA135" s="40"/>
      <c r="DB135" s="40"/>
      <c r="DC135" s="40"/>
      <c r="DD135" s="40"/>
      <c r="DE135" s="40"/>
      <c r="DF135" s="40"/>
      <c r="DG135" s="43">
        <v>1469001</v>
      </c>
      <c r="DH135" s="43"/>
      <c r="DI135" s="43"/>
      <c r="DJ135" s="43"/>
      <c r="DK135" s="43"/>
      <c r="DL135" s="43"/>
      <c r="DM135" s="43"/>
      <c r="DN135" s="43"/>
      <c r="DO135" s="43"/>
      <c r="DP135" s="43"/>
      <c r="DQ135" s="43"/>
      <c r="DR135" s="43"/>
      <c r="DS135" s="43"/>
      <c r="DT135" s="43"/>
      <c r="DU135" s="43"/>
      <c r="DV135" s="43"/>
      <c r="DW135" s="43"/>
      <c r="DX135" s="43">
        <v>0</v>
      </c>
      <c r="DY135" s="43"/>
      <c r="DZ135" s="43"/>
      <c r="EA135" s="43"/>
      <c r="EB135" s="43"/>
      <c r="EC135" s="43"/>
      <c r="ED135" s="43"/>
      <c r="EE135" s="43"/>
      <c r="EF135" s="43"/>
      <c r="EG135" s="43"/>
      <c r="EH135" s="43"/>
      <c r="EI135" s="43"/>
      <c r="EJ135" s="43"/>
      <c r="EK135" s="43"/>
      <c r="EL135" s="43"/>
      <c r="EM135" s="43"/>
      <c r="EN135" s="43"/>
      <c r="EO135" s="43">
        <v>0</v>
      </c>
      <c r="EP135" s="43"/>
      <c r="EQ135" s="43"/>
      <c r="ER135" s="43"/>
      <c r="ES135" s="43"/>
      <c r="ET135" s="43"/>
      <c r="EU135" s="43"/>
      <c r="EV135" s="43"/>
      <c r="EW135" s="43"/>
      <c r="EX135" s="43"/>
      <c r="EY135" s="43"/>
      <c r="EZ135" s="43"/>
      <c r="FA135" s="43"/>
      <c r="FB135" s="43"/>
      <c r="FC135" s="43"/>
      <c r="FD135" s="43"/>
      <c r="FE135" s="43"/>
      <c r="FP135" s="15"/>
      <c r="FQ135" s="25">
        <f>'[1]стр.1_4'!GQ132</f>
        <v>1705874.37</v>
      </c>
      <c r="FR135" s="28">
        <f>'[1]стр.1_4'!GR132</f>
        <v>0</v>
      </c>
      <c r="FS135" s="28">
        <f>'[1]стр.1_4'!GS132</f>
        <v>0</v>
      </c>
      <c r="FV135" s="26">
        <f t="shared" si="4"/>
        <v>-236873.3700000001</v>
      </c>
      <c r="FW135" s="26">
        <f t="shared" si="4"/>
        <v>0</v>
      </c>
      <c r="FX135" s="26">
        <f t="shared" si="4"/>
        <v>0</v>
      </c>
      <c r="GQ135" s="27">
        <f t="shared" si="5"/>
        <v>1469001</v>
      </c>
      <c r="GR135" s="27">
        <f t="shared" si="6"/>
        <v>0</v>
      </c>
      <c r="GS135" s="27">
        <f t="shared" si="7"/>
        <v>0</v>
      </c>
    </row>
    <row r="136" spans="1:201" ht="20.25" customHeight="1">
      <c r="A136" s="61" t="s">
        <v>312</v>
      </c>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3"/>
      <c r="BX136" s="64" t="s">
        <v>155</v>
      </c>
      <c r="BY136" s="65"/>
      <c r="BZ136" s="65"/>
      <c r="CA136" s="65"/>
      <c r="CB136" s="65"/>
      <c r="CC136" s="65"/>
      <c r="CD136" s="65"/>
      <c r="CE136" s="66"/>
      <c r="CF136" s="67" t="s">
        <v>156</v>
      </c>
      <c r="CG136" s="65"/>
      <c r="CH136" s="65"/>
      <c r="CI136" s="65"/>
      <c r="CJ136" s="65"/>
      <c r="CK136" s="65"/>
      <c r="CL136" s="65"/>
      <c r="CM136" s="65"/>
      <c r="CN136" s="65"/>
      <c r="CO136" s="65"/>
      <c r="CP136" s="65"/>
      <c r="CQ136" s="65"/>
      <c r="CR136" s="66"/>
      <c r="CS136" s="40"/>
      <c r="CT136" s="40"/>
      <c r="CU136" s="40"/>
      <c r="CV136" s="40"/>
      <c r="CW136" s="40"/>
      <c r="CX136" s="40"/>
      <c r="CY136" s="40"/>
      <c r="CZ136" s="40"/>
      <c r="DA136" s="40"/>
      <c r="DB136" s="40"/>
      <c r="DC136" s="40"/>
      <c r="DD136" s="40"/>
      <c r="DE136" s="40"/>
      <c r="DF136" s="40"/>
      <c r="DG136" s="43">
        <f>SUM(DG137:DW144)</f>
        <v>0</v>
      </c>
      <c r="DH136" s="43"/>
      <c r="DI136" s="43"/>
      <c r="DJ136" s="43"/>
      <c r="DK136" s="43"/>
      <c r="DL136" s="43"/>
      <c r="DM136" s="43"/>
      <c r="DN136" s="43"/>
      <c r="DO136" s="43"/>
      <c r="DP136" s="43"/>
      <c r="DQ136" s="43"/>
      <c r="DR136" s="43"/>
      <c r="DS136" s="43"/>
      <c r="DT136" s="43"/>
      <c r="DU136" s="43"/>
      <c r="DV136" s="43"/>
      <c r="DW136" s="43"/>
      <c r="DX136" s="43">
        <f>SUM(DX143:EN143)</f>
        <v>0</v>
      </c>
      <c r="DY136" s="43"/>
      <c r="DZ136" s="43"/>
      <c r="EA136" s="43"/>
      <c r="EB136" s="43"/>
      <c r="EC136" s="43"/>
      <c r="ED136" s="43"/>
      <c r="EE136" s="43"/>
      <c r="EF136" s="43"/>
      <c r="EG136" s="43"/>
      <c r="EH136" s="43"/>
      <c r="EI136" s="43"/>
      <c r="EJ136" s="43"/>
      <c r="EK136" s="43"/>
      <c r="EL136" s="43"/>
      <c r="EM136" s="43"/>
      <c r="EN136" s="43"/>
      <c r="EO136" s="43">
        <f>SUM(EO143:FE143)</f>
        <v>0</v>
      </c>
      <c r="EP136" s="43"/>
      <c r="EQ136" s="43"/>
      <c r="ER136" s="43"/>
      <c r="ES136" s="43"/>
      <c r="ET136" s="43"/>
      <c r="EU136" s="43"/>
      <c r="EV136" s="43"/>
      <c r="EW136" s="43"/>
      <c r="EX136" s="43"/>
      <c r="EY136" s="43"/>
      <c r="EZ136" s="43"/>
      <c r="FA136" s="43"/>
      <c r="FB136" s="43"/>
      <c r="FC136" s="43"/>
      <c r="FD136" s="43"/>
      <c r="FE136" s="43"/>
      <c r="FP136" s="15"/>
      <c r="FQ136" s="25">
        <f>'[1]стр.1_4'!GQ133</f>
        <v>5812886.32</v>
      </c>
      <c r="FR136" s="28">
        <f>'[1]стр.1_4'!GR133</f>
        <v>0</v>
      </c>
      <c r="FS136" s="28">
        <f>'[1]стр.1_4'!GS133</f>
        <v>0</v>
      </c>
      <c r="FV136" s="26">
        <f t="shared" si="4"/>
        <v>-5812886.32</v>
      </c>
      <c r="FW136" s="26">
        <f t="shared" si="4"/>
        <v>0</v>
      </c>
      <c r="FX136" s="26">
        <f t="shared" si="4"/>
        <v>0</v>
      </c>
      <c r="GQ136" s="27">
        <f t="shared" si="5"/>
        <v>0</v>
      </c>
      <c r="GR136" s="27">
        <f t="shared" si="6"/>
        <v>0</v>
      </c>
      <c r="GS136" s="27">
        <f t="shared" si="7"/>
        <v>0</v>
      </c>
    </row>
    <row r="137" spans="1:201" ht="20.25" customHeight="1">
      <c r="A137" s="51" t="s">
        <v>332</v>
      </c>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2"/>
      <c r="BX137" s="57" t="s">
        <v>155</v>
      </c>
      <c r="BY137" s="48"/>
      <c r="BZ137" s="48"/>
      <c r="CA137" s="48"/>
      <c r="CB137" s="48"/>
      <c r="CC137" s="48"/>
      <c r="CD137" s="48"/>
      <c r="CE137" s="49"/>
      <c r="CF137" s="47" t="s">
        <v>156</v>
      </c>
      <c r="CG137" s="48"/>
      <c r="CH137" s="48"/>
      <c r="CI137" s="48"/>
      <c r="CJ137" s="48"/>
      <c r="CK137" s="48"/>
      <c r="CL137" s="48"/>
      <c r="CM137" s="48"/>
      <c r="CN137" s="48"/>
      <c r="CO137" s="48"/>
      <c r="CP137" s="48"/>
      <c r="CQ137" s="48"/>
      <c r="CR137" s="49"/>
      <c r="CS137" s="47"/>
      <c r="CT137" s="48"/>
      <c r="CU137" s="48"/>
      <c r="CV137" s="48"/>
      <c r="CW137" s="48"/>
      <c r="CX137" s="48"/>
      <c r="CY137" s="48"/>
      <c r="CZ137" s="48"/>
      <c r="DA137" s="48"/>
      <c r="DB137" s="48"/>
      <c r="DC137" s="48"/>
      <c r="DD137" s="48"/>
      <c r="DE137" s="48"/>
      <c r="DF137" s="49"/>
      <c r="DG137" s="44"/>
      <c r="DH137" s="45"/>
      <c r="DI137" s="45"/>
      <c r="DJ137" s="45"/>
      <c r="DK137" s="45"/>
      <c r="DL137" s="45"/>
      <c r="DM137" s="45"/>
      <c r="DN137" s="45"/>
      <c r="DO137" s="45"/>
      <c r="DP137" s="45"/>
      <c r="DQ137" s="45"/>
      <c r="DR137" s="45"/>
      <c r="DS137" s="45"/>
      <c r="DT137" s="45"/>
      <c r="DU137" s="45"/>
      <c r="DV137" s="45"/>
      <c r="DW137" s="50"/>
      <c r="DX137" s="44"/>
      <c r="DY137" s="45"/>
      <c r="DZ137" s="45"/>
      <c r="EA137" s="45"/>
      <c r="EB137" s="45"/>
      <c r="EC137" s="45"/>
      <c r="ED137" s="45"/>
      <c r="EE137" s="45"/>
      <c r="EF137" s="45"/>
      <c r="EG137" s="45"/>
      <c r="EH137" s="45"/>
      <c r="EI137" s="45"/>
      <c r="EJ137" s="45"/>
      <c r="EK137" s="45"/>
      <c r="EL137" s="45"/>
      <c r="EM137" s="45"/>
      <c r="EN137" s="50"/>
      <c r="EO137" s="44"/>
      <c r="EP137" s="45"/>
      <c r="EQ137" s="45"/>
      <c r="ER137" s="45"/>
      <c r="ES137" s="45"/>
      <c r="ET137" s="45"/>
      <c r="EU137" s="45"/>
      <c r="EV137" s="45"/>
      <c r="EW137" s="45"/>
      <c r="EX137" s="45"/>
      <c r="EY137" s="45"/>
      <c r="EZ137" s="45"/>
      <c r="FA137" s="45"/>
      <c r="FB137" s="45"/>
      <c r="FC137" s="45"/>
      <c r="FD137" s="45"/>
      <c r="FE137" s="50"/>
      <c r="FP137" s="15"/>
      <c r="FQ137" s="25">
        <f>'[1]стр.1_4'!GQ134</f>
        <v>2194925.76</v>
      </c>
      <c r="FR137" s="28">
        <f>'[1]стр.1_4'!GR134</f>
        <v>0</v>
      </c>
      <c r="FS137" s="28">
        <f>'[1]стр.1_4'!GS134</f>
        <v>0</v>
      </c>
      <c r="FV137" s="26">
        <f t="shared" si="4"/>
        <v>-2194925.76</v>
      </c>
      <c r="FW137" s="26">
        <f t="shared" si="4"/>
        <v>0</v>
      </c>
      <c r="FX137" s="26">
        <f t="shared" si="4"/>
        <v>0</v>
      </c>
      <c r="GQ137" s="27">
        <f t="shared" si="5"/>
        <v>0</v>
      </c>
      <c r="GR137" s="27">
        <f t="shared" si="6"/>
        <v>0</v>
      </c>
      <c r="GS137" s="27">
        <f t="shared" si="7"/>
        <v>0</v>
      </c>
    </row>
    <row r="138" spans="1:201" ht="20.25" customHeight="1" hidden="1">
      <c r="A138" s="51" t="s">
        <v>332</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2"/>
      <c r="BX138" s="57" t="s">
        <v>155</v>
      </c>
      <c r="BY138" s="48"/>
      <c r="BZ138" s="48"/>
      <c r="CA138" s="48"/>
      <c r="CB138" s="48"/>
      <c r="CC138" s="48"/>
      <c r="CD138" s="48"/>
      <c r="CE138" s="49"/>
      <c r="CF138" s="47" t="s">
        <v>156</v>
      </c>
      <c r="CG138" s="48"/>
      <c r="CH138" s="48"/>
      <c r="CI138" s="48"/>
      <c r="CJ138" s="48"/>
      <c r="CK138" s="48"/>
      <c r="CL138" s="48"/>
      <c r="CM138" s="48"/>
      <c r="CN138" s="48"/>
      <c r="CO138" s="48"/>
      <c r="CP138" s="48"/>
      <c r="CQ138" s="48"/>
      <c r="CR138" s="49"/>
      <c r="CS138" s="47" t="s">
        <v>345</v>
      </c>
      <c r="CT138" s="48"/>
      <c r="CU138" s="48"/>
      <c r="CV138" s="48"/>
      <c r="CW138" s="48"/>
      <c r="CX138" s="48"/>
      <c r="CY138" s="48"/>
      <c r="CZ138" s="48"/>
      <c r="DA138" s="48"/>
      <c r="DB138" s="48"/>
      <c r="DC138" s="48"/>
      <c r="DD138" s="48"/>
      <c r="DE138" s="48"/>
      <c r="DF138" s="49"/>
      <c r="DG138" s="44">
        <v>0</v>
      </c>
      <c r="DH138" s="45"/>
      <c r="DI138" s="45"/>
      <c r="DJ138" s="45"/>
      <c r="DK138" s="45"/>
      <c r="DL138" s="45"/>
      <c r="DM138" s="45"/>
      <c r="DN138" s="45"/>
      <c r="DO138" s="45"/>
      <c r="DP138" s="45"/>
      <c r="DQ138" s="45"/>
      <c r="DR138" s="45"/>
      <c r="DS138" s="45"/>
      <c r="DT138" s="45"/>
      <c r="DU138" s="45"/>
      <c r="DV138" s="45"/>
      <c r="DW138" s="50"/>
      <c r="DX138" s="44">
        <v>0</v>
      </c>
      <c r="DY138" s="45"/>
      <c r="DZ138" s="45"/>
      <c r="EA138" s="45"/>
      <c r="EB138" s="45"/>
      <c r="EC138" s="45"/>
      <c r="ED138" s="45"/>
      <c r="EE138" s="45"/>
      <c r="EF138" s="45"/>
      <c r="EG138" s="45"/>
      <c r="EH138" s="45"/>
      <c r="EI138" s="45"/>
      <c r="EJ138" s="45"/>
      <c r="EK138" s="45"/>
      <c r="EL138" s="45"/>
      <c r="EM138" s="45"/>
      <c r="EN138" s="50"/>
      <c r="EO138" s="44">
        <v>0</v>
      </c>
      <c r="EP138" s="45"/>
      <c r="EQ138" s="45"/>
      <c r="ER138" s="45"/>
      <c r="ES138" s="45"/>
      <c r="ET138" s="45"/>
      <c r="EU138" s="45"/>
      <c r="EV138" s="45"/>
      <c r="EW138" s="45"/>
      <c r="EX138" s="45"/>
      <c r="EY138" s="45"/>
      <c r="EZ138" s="45"/>
      <c r="FA138" s="45"/>
      <c r="FB138" s="45"/>
      <c r="FC138" s="45"/>
      <c r="FD138" s="45"/>
      <c r="FE138" s="50"/>
      <c r="FP138" s="15"/>
      <c r="FQ138" s="25">
        <f>'[1]стр.1_4'!GQ135</f>
        <v>273000</v>
      </c>
      <c r="FR138" s="28">
        <f>'[1]стр.1_4'!GR135</f>
        <v>0</v>
      </c>
      <c r="FS138" s="28">
        <f>'[1]стр.1_4'!GS135</f>
        <v>0</v>
      </c>
      <c r="FV138" s="26">
        <f t="shared" si="4"/>
        <v>-273000</v>
      </c>
      <c r="FW138" s="26">
        <f t="shared" si="4"/>
        <v>0</v>
      </c>
      <c r="FX138" s="26">
        <f t="shared" si="4"/>
        <v>0</v>
      </c>
      <c r="GQ138" s="27">
        <f t="shared" si="5"/>
        <v>0</v>
      </c>
      <c r="GR138" s="27">
        <f t="shared" si="6"/>
        <v>0</v>
      </c>
      <c r="GS138" s="27">
        <f t="shared" si="7"/>
        <v>0</v>
      </c>
    </row>
    <row r="139" spans="1:201" ht="20.25" customHeight="1" hidden="1">
      <c r="A139" s="51" t="s">
        <v>332</v>
      </c>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2"/>
      <c r="BX139" s="57" t="s">
        <v>155</v>
      </c>
      <c r="BY139" s="48"/>
      <c r="BZ139" s="48"/>
      <c r="CA139" s="48"/>
      <c r="CB139" s="48"/>
      <c r="CC139" s="48"/>
      <c r="CD139" s="48"/>
      <c r="CE139" s="49"/>
      <c r="CF139" s="47" t="s">
        <v>156</v>
      </c>
      <c r="CG139" s="48"/>
      <c r="CH139" s="48"/>
      <c r="CI139" s="48"/>
      <c r="CJ139" s="48"/>
      <c r="CK139" s="48"/>
      <c r="CL139" s="48"/>
      <c r="CM139" s="48"/>
      <c r="CN139" s="48"/>
      <c r="CO139" s="48"/>
      <c r="CP139" s="48"/>
      <c r="CQ139" s="48"/>
      <c r="CR139" s="49"/>
      <c r="CS139" s="47" t="s">
        <v>346</v>
      </c>
      <c r="CT139" s="48"/>
      <c r="CU139" s="48"/>
      <c r="CV139" s="48"/>
      <c r="CW139" s="48"/>
      <c r="CX139" s="48"/>
      <c r="CY139" s="48"/>
      <c r="CZ139" s="48"/>
      <c r="DA139" s="48"/>
      <c r="DB139" s="48"/>
      <c r="DC139" s="48"/>
      <c r="DD139" s="48"/>
      <c r="DE139" s="48"/>
      <c r="DF139" s="49"/>
      <c r="DG139" s="44">
        <v>0</v>
      </c>
      <c r="DH139" s="45"/>
      <c r="DI139" s="45"/>
      <c r="DJ139" s="45"/>
      <c r="DK139" s="45"/>
      <c r="DL139" s="45"/>
      <c r="DM139" s="45"/>
      <c r="DN139" s="45"/>
      <c r="DO139" s="45"/>
      <c r="DP139" s="45"/>
      <c r="DQ139" s="45"/>
      <c r="DR139" s="45"/>
      <c r="DS139" s="45"/>
      <c r="DT139" s="45"/>
      <c r="DU139" s="45"/>
      <c r="DV139" s="45"/>
      <c r="DW139" s="50"/>
      <c r="DX139" s="44">
        <v>0</v>
      </c>
      <c r="DY139" s="45"/>
      <c r="DZ139" s="45"/>
      <c r="EA139" s="45"/>
      <c r="EB139" s="45"/>
      <c r="EC139" s="45"/>
      <c r="ED139" s="45"/>
      <c r="EE139" s="45"/>
      <c r="EF139" s="45"/>
      <c r="EG139" s="45"/>
      <c r="EH139" s="45"/>
      <c r="EI139" s="45"/>
      <c r="EJ139" s="45"/>
      <c r="EK139" s="45"/>
      <c r="EL139" s="45"/>
      <c r="EM139" s="45"/>
      <c r="EN139" s="50"/>
      <c r="EO139" s="44">
        <v>0</v>
      </c>
      <c r="EP139" s="45"/>
      <c r="EQ139" s="45"/>
      <c r="ER139" s="45"/>
      <c r="ES139" s="45"/>
      <c r="ET139" s="45"/>
      <c r="EU139" s="45"/>
      <c r="EV139" s="45"/>
      <c r="EW139" s="45"/>
      <c r="EX139" s="45"/>
      <c r="EY139" s="45"/>
      <c r="EZ139" s="45"/>
      <c r="FA139" s="45"/>
      <c r="FB139" s="45"/>
      <c r="FC139" s="45"/>
      <c r="FD139" s="45"/>
      <c r="FE139" s="50"/>
      <c r="FP139" s="15"/>
      <c r="FQ139" s="25">
        <f>'[1]стр.1_4'!GQ136</f>
        <v>273000</v>
      </c>
      <c r="FR139" s="28">
        <f>'[1]стр.1_4'!GR136</f>
        <v>0</v>
      </c>
      <c r="FS139" s="28">
        <f>'[1]стр.1_4'!GS136</f>
        <v>0</v>
      </c>
      <c r="FV139" s="26">
        <f t="shared" si="4"/>
        <v>-273000</v>
      </c>
      <c r="FW139" s="26">
        <f t="shared" si="4"/>
        <v>0</v>
      </c>
      <c r="FX139" s="26">
        <f t="shared" si="4"/>
        <v>0</v>
      </c>
      <c r="GQ139" s="27">
        <f t="shared" si="5"/>
        <v>0</v>
      </c>
      <c r="GR139" s="27">
        <f t="shared" si="6"/>
        <v>0</v>
      </c>
      <c r="GS139" s="27">
        <f t="shared" si="7"/>
        <v>0</v>
      </c>
    </row>
    <row r="140" spans="1:201" ht="20.25" customHeight="1" hidden="1">
      <c r="A140" s="51" t="s">
        <v>332</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2"/>
      <c r="BX140" s="57" t="s">
        <v>155</v>
      </c>
      <c r="BY140" s="48"/>
      <c r="BZ140" s="48"/>
      <c r="CA140" s="48"/>
      <c r="CB140" s="48"/>
      <c r="CC140" s="48"/>
      <c r="CD140" s="48"/>
      <c r="CE140" s="49"/>
      <c r="CF140" s="47" t="s">
        <v>156</v>
      </c>
      <c r="CG140" s="48"/>
      <c r="CH140" s="48"/>
      <c r="CI140" s="48"/>
      <c r="CJ140" s="48"/>
      <c r="CK140" s="48"/>
      <c r="CL140" s="48"/>
      <c r="CM140" s="48"/>
      <c r="CN140" s="48"/>
      <c r="CO140" s="48"/>
      <c r="CP140" s="48"/>
      <c r="CQ140" s="48"/>
      <c r="CR140" s="49"/>
      <c r="CS140" s="47" t="s">
        <v>342</v>
      </c>
      <c r="CT140" s="48"/>
      <c r="CU140" s="48"/>
      <c r="CV140" s="48"/>
      <c r="CW140" s="48"/>
      <c r="CX140" s="48"/>
      <c r="CY140" s="48"/>
      <c r="CZ140" s="48"/>
      <c r="DA140" s="48"/>
      <c r="DB140" s="48"/>
      <c r="DC140" s="48"/>
      <c r="DD140" s="48"/>
      <c r="DE140" s="48"/>
      <c r="DF140" s="49"/>
      <c r="DG140" s="44">
        <v>0</v>
      </c>
      <c r="DH140" s="45"/>
      <c r="DI140" s="45"/>
      <c r="DJ140" s="45"/>
      <c r="DK140" s="45"/>
      <c r="DL140" s="45"/>
      <c r="DM140" s="45"/>
      <c r="DN140" s="45"/>
      <c r="DO140" s="45"/>
      <c r="DP140" s="45"/>
      <c r="DQ140" s="45"/>
      <c r="DR140" s="45"/>
      <c r="DS140" s="45"/>
      <c r="DT140" s="45"/>
      <c r="DU140" s="45"/>
      <c r="DV140" s="45"/>
      <c r="DW140" s="50"/>
      <c r="DX140" s="44">
        <v>0</v>
      </c>
      <c r="DY140" s="45"/>
      <c r="DZ140" s="45"/>
      <c r="EA140" s="45"/>
      <c r="EB140" s="45"/>
      <c r="EC140" s="45"/>
      <c r="ED140" s="45"/>
      <c r="EE140" s="45"/>
      <c r="EF140" s="45"/>
      <c r="EG140" s="45"/>
      <c r="EH140" s="45"/>
      <c r="EI140" s="45"/>
      <c r="EJ140" s="45"/>
      <c r="EK140" s="45"/>
      <c r="EL140" s="45"/>
      <c r="EM140" s="45"/>
      <c r="EN140" s="50"/>
      <c r="EO140" s="44">
        <v>0</v>
      </c>
      <c r="EP140" s="45"/>
      <c r="EQ140" s="45"/>
      <c r="ER140" s="45"/>
      <c r="ES140" s="45"/>
      <c r="ET140" s="45"/>
      <c r="EU140" s="45"/>
      <c r="EV140" s="45"/>
      <c r="EW140" s="45"/>
      <c r="EX140" s="45"/>
      <c r="EY140" s="45"/>
      <c r="EZ140" s="45"/>
      <c r="FA140" s="45"/>
      <c r="FB140" s="45"/>
      <c r="FC140" s="45"/>
      <c r="FD140" s="45"/>
      <c r="FE140" s="50"/>
      <c r="FP140" s="15"/>
      <c r="FQ140" s="25">
        <f>'[1]стр.1_4'!GQ137</f>
        <v>372584</v>
      </c>
      <c r="FR140" s="28">
        <f>'[1]стр.1_4'!GR137</f>
        <v>0</v>
      </c>
      <c r="FS140" s="28">
        <f>'[1]стр.1_4'!GS137</f>
        <v>0</v>
      </c>
      <c r="FV140" s="26">
        <f t="shared" si="4"/>
        <v>-372584</v>
      </c>
      <c r="FW140" s="26">
        <f t="shared" si="4"/>
        <v>0</v>
      </c>
      <c r="FX140" s="26">
        <f t="shared" si="4"/>
        <v>0</v>
      </c>
      <c r="GQ140" s="27">
        <f t="shared" si="5"/>
        <v>0</v>
      </c>
      <c r="GR140" s="27">
        <f t="shared" si="6"/>
        <v>0</v>
      </c>
      <c r="GS140" s="27">
        <f t="shared" si="7"/>
        <v>0</v>
      </c>
    </row>
    <row r="141" spans="1:201" ht="20.25" customHeight="1" hidden="1">
      <c r="A141" s="51" t="s">
        <v>332</v>
      </c>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2"/>
      <c r="BX141" s="57" t="s">
        <v>155</v>
      </c>
      <c r="BY141" s="48"/>
      <c r="BZ141" s="48"/>
      <c r="CA141" s="48"/>
      <c r="CB141" s="48"/>
      <c r="CC141" s="48"/>
      <c r="CD141" s="48"/>
      <c r="CE141" s="49"/>
      <c r="CF141" s="47" t="s">
        <v>156</v>
      </c>
      <c r="CG141" s="48"/>
      <c r="CH141" s="48"/>
      <c r="CI141" s="48"/>
      <c r="CJ141" s="48"/>
      <c r="CK141" s="48"/>
      <c r="CL141" s="48"/>
      <c r="CM141" s="48"/>
      <c r="CN141" s="48"/>
      <c r="CO141" s="48"/>
      <c r="CP141" s="48"/>
      <c r="CQ141" s="48"/>
      <c r="CR141" s="49"/>
      <c r="CS141" s="47" t="s">
        <v>341</v>
      </c>
      <c r="CT141" s="48"/>
      <c r="CU141" s="48"/>
      <c r="CV141" s="48"/>
      <c r="CW141" s="48"/>
      <c r="CX141" s="48"/>
      <c r="CY141" s="48"/>
      <c r="CZ141" s="48"/>
      <c r="DA141" s="48"/>
      <c r="DB141" s="48"/>
      <c r="DC141" s="48"/>
      <c r="DD141" s="48"/>
      <c r="DE141" s="48"/>
      <c r="DF141" s="49"/>
      <c r="DG141" s="44">
        <v>0</v>
      </c>
      <c r="DH141" s="45"/>
      <c r="DI141" s="45"/>
      <c r="DJ141" s="45"/>
      <c r="DK141" s="45"/>
      <c r="DL141" s="45"/>
      <c r="DM141" s="45"/>
      <c r="DN141" s="45"/>
      <c r="DO141" s="45"/>
      <c r="DP141" s="45"/>
      <c r="DQ141" s="45"/>
      <c r="DR141" s="45"/>
      <c r="DS141" s="45"/>
      <c r="DT141" s="45"/>
      <c r="DU141" s="45"/>
      <c r="DV141" s="45"/>
      <c r="DW141" s="50"/>
      <c r="DX141" s="44">
        <v>0</v>
      </c>
      <c r="DY141" s="45"/>
      <c r="DZ141" s="45"/>
      <c r="EA141" s="45"/>
      <c r="EB141" s="45"/>
      <c r="EC141" s="45"/>
      <c r="ED141" s="45"/>
      <c r="EE141" s="45"/>
      <c r="EF141" s="45"/>
      <c r="EG141" s="45"/>
      <c r="EH141" s="45"/>
      <c r="EI141" s="45"/>
      <c r="EJ141" s="45"/>
      <c r="EK141" s="45"/>
      <c r="EL141" s="45"/>
      <c r="EM141" s="45"/>
      <c r="EN141" s="50"/>
      <c r="EO141" s="44">
        <v>0</v>
      </c>
      <c r="EP141" s="45"/>
      <c r="EQ141" s="45"/>
      <c r="ER141" s="45"/>
      <c r="ES141" s="45"/>
      <c r="ET141" s="45"/>
      <c r="EU141" s="45"/>
      <c r="EV141" s="45"/>
      <c r="EW141" s="45"/>
      <c r="EX141" s="45"/>
      <c r="EY141" s="45"/>
      <c r="EZ141" s="45"/>
      <c r="FA141" s="45"/>
      <c r="FB141" s="45"/>
      <c r="FC141" s="45"/>
      <c r="FD141" s="45"/>
      <c r="FE141" s="50"/>
      <c r="FP141" s="15"/>
      <c r="FQ141" s="25">
        <f>'[1]стр.1_4'!GQ138</f>
        <v>242973.32</v>
      </c>
      <c r="FR141" s="28">
        <f>'[1]стр.1_4'!GR138</f>
        <v>0</v>
      </c>
      <c r="FS141" s="28">
        <f>'[1]стр.1_4'!GS138</f>
        <v>0</v>
      </c>
      <c r="FV141" s="26">
        <f t="shared" si="4"/>
        <v>-242973.32</v>
      </c>
      <c r="FW141" s="26">
        <f t="shared" si="4"/>
        <v>0</v>
      </c>
      <c r="FX141" s="26">
        <f t="shared" si="4"/>
        <v>0</v>
      </c>
      <c r="GQ141" s="27">
        <f t="shared" si="5"/>
        <v>0</v>
      </c>
      <c r="GR141" s="27">
        <f t="shared" si="6"/>
        <v>0</v>
      </c>
      <c r="GS141" s="27">
        <f t="shared" si="7"/>
        <v>0</v>
      </c>
    </row>
    <row r="142" spans="1:201" ht="36" customHeight="1" hidden="1">
      <c r="A142" s="51" t="s">
        <v>332</v>
      </c>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2"/>
      <c r="BX142" s="57" t="s">
        <v>155</v>
      </c>
      <c r="BY142" s="48"/>
      <c r="BZ142" s="48"/>
      <c r="CA142" s="48"/>
      <c r="CB142" s="48"/>
      <c r="CC142" s="48"/>
      <c r="CD142" s="48"/>
      <c r="CE142" s="49"/>
      <c r="CF142" s="47" t="s">
        <v>156</v>
      </c>
      <c r="CG142" s="48"/>
      <c r="CH142" s="48"/>
      <c r="CI142" s="48"/>
      <c r="CJ142" s="48"/>
      <c r="CK142" s="48"/>
      <c r="CL142" s="48"/>
      <c r="CM142" s="48"/>
      <c r="CN142" s="48"/>
      <c r="CO142" s="48"/>
      <c r="CP142" s="48"/>
      <c r="CQ142" s="48"/>
      <c r="CR142" s="49"/>
      <c r="CS142" s="190" t="s">
        <v>334</v>
      </c>
      <c r="CT142" s="191"/>
      <c r="CU142" s="191"/>
      <c r="CV142" s="191"/>
      <c r="CW142" s="191"/>
      <c r="CX142" s="191"/>
      <c r="CY142" s="191"/>
      <c r="CZ142" s="191"/>
      <c r="DA142" s="191"/>
      <c r="DB142" s="191"/>
      <c r="DC142" s="191"/>
      <c r="DD142" s="191"/>
      <c r="DE142" s="191"/>
      <c r="DF142" s="192"/>
      <c r="DG142" s="44">
        <v>0</v>
      </c>
      <c r="DH142" s="45"/>
      <c r="DI142" s="45"/>
      <c r="DJ142" s="45"/>
      <c r="DK142" s="45"/>
      <c r="DL142" s="45"/>
      <c r="DM142" s="45"/>
      <c r="DN142" s="45"/>
      <c r="DO142" s="45"/>
      <c r="DP142" s="45"/>
      <c r="DQ142" s="45"/>
      <c r="DR142" s="45"/>
      <c r="DS142" s="45"/>
      <c r="DT142" s="45"/>
      <c r="DU142" s="45"/>
      <c r="DV142" s="45"/>
      <c r="DW142" s="50"/>
      <c r="DX142" s="44">
        <v>0</v>
      </c>
      <c r="DY142" s="45"/>
      <c r="DZ142" s="45"/>
      <c r="EA142" s="45"/>
      <c r="EB142" s="45"/>
      <c r="EC142" s="45"/>
      <c r="ED142" s="45"/>
      <c r="EE142" s="45"/>
      <c r="EF142" s="45"/>
      <c r="EG142" s="45"/>
      <c r="EH142" s="45"/>
      <c r="EI142" s="45"/>
      <c r="EJ142" s="45"/>
      <c r="EK142" s="45"/>
      <c r="EL142" s="45"/>
      <c r="EM142" s="45"/>
      <c r="EN142" s="50"/>
      <c r="EO142" s="44">
        <v>0</v>
      </c>
      <c r="EP142" s="45"/>
      <c r="EQ142" s="45"/>
      <c r="ER142" s="45"/>
      <c r="ES142" s="45"/>
      <c r="ET142" s="45"/>
      <c r="EU142" s="45"/>
      <c r="EV142" s="45"/>
      <c r="EW142" s="45"/>
      <c r="EX142" s="45"/>
      <c r="EY142" s="45"/>
      <c r="EZ142" s="45"/>
      <c r="FA142" s="45"/>
      <c r="FB142" s="45"/>
      <c r="FC142" s="45"/>
      <c r="FD142" s="45"/>
      <c r="FE142" s="50"/>
      <c r="FP142" s="15"/>
      <c r="FQ142" s="25">
        <f>'[1]стр.1_4'!GQ139</f>
        <v>2262899.24</v>
      </c>
      <c r="FR142" s="28">
        <f>'[1]стр.1_4'!GR139</f>
        <v>0</v>
      </c>
      <c r="FS142" s="28">
        <f>'[1]стр.1_4'!GS139</f>
        <v>0</v>
      </c>
      <c r="FV142" s="26">
        <f t="shared" si="4"/>
        <v>-2262899.24</v>
      </c>
      <c r="FW142" s="26">
        <f t="shared" si="4"/>
        <v>0</v>
      </c>
      <c r="FX142" s="26">
        <f t="shared" si="4"/>
        <v>0</v>
      </c>
      <c r="GQ142" s="27">
        <f t="shared" si="5"/>
        <v>0</v>
      </c>
      <c r="GR142" s="27">
        <f t="shared" si="6"/>
        <v>0</v>
      </c>
      <c r="GS142" s="27">
        <f t="shared" si="7"/>
        <v>0</v>
      </c>
    </row>
    <row r="143" spans="1:201" ht="20.25" customHeight="1" hidden="1">
      <c r="A143" s="51" t="s">
        <v>332</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2"/>
      <c r="BX143" s="64" t="s">
        <v>155</v>
      </c>
      <c r="BY143" s="65"/>
      <c r="BZ143" s="65"/>
      <c r="CA143" s="65"/>
      <c r="CB143" s="65"/>
      <c r="CC143" s="65"/>
      <c r="CD143" s="65"/>
      <c r="CE143" s="66"/>
      <c r="CF143" s="67" t="s">
        <v>156</v>
      </c>
      <c r="CG143" s="65"/>
      <c r="CH143" s="65"/>
      <c r="CI143" s="65"/>
      <c r="CJ143" s="65"/>
      <c r="CK143" s="65"/>
      <c r="CL143" s="65"/>
      <c r="CM143" s="65"/>
      <c r="CN143" s="65"/>
      <c r="CO143" s="65"/>
      <c r="CP143" s="65"/>
      <c r="CQ143" s="65"/>
      <c r="CR143" s="66"/>
      <c r="CS143" s="40" t="s">
        <v>328</v>
      </c>
      <c r="CT143" s="40"/>
      <c r="CU143" s="40"/>
      <c r="CV143" s="40"/>
      <c r="CW143" s="40"/>
      <c r="CX143" s="40"/>
      <c r="CY143" s="40"/>
      <c r="CZ143" s="40"/>
      <c r="DA143" s="40"/>
      <c r="DB143" s="40"/>
      <c r="DC143" s="40"/>
      <c r="DD143" s="40"/>
      <c r="DE143" s="40"/>
      <c r="DF143" s="40"/>
      <c r="DG143" s="43">
        <v>0</v>
      </c>
      <c r="DH143" s="43"/>
      <c r="DI143" s="43"/>
      <c r="DJ143" s="43"/>
      <c r="DK143" s="43"/>
      <c r="DL143" s="43"/>
      <c r="DM143" s="43"/>
      <c r="DN143" s="43"/>
      <c r="DO143" s="43"/>
      <c r="DP143" s="43"/>
      <c r="DQ143" s="43"/>
      <c r="DR143" s="43"/>
      <c r="DS143" s="43"/>
      <c r="DT143" s="43"/>
      <c r="DU143" s="43"/>
      <c r="DV143" s="43"/>
      <c r="DW143" s="43"/>
      <c r="DX143" s="43">
        <v>0</v>
      </c>
      <c r="DY143" s="43"/>
      <c r="DZ143" s="43"/>
      <c r="EA143" s="43"/>
      <c r="EB143" s="43"/>
      <c r="EC143" s="43"/>
      <c r="ED143" s="43"/>
      <c r="EE143" s="43"/>
      <c r="EF143" s="43"/>
      <c r="EG143" s="43"/>
      <c r="EH143" s="43"/>
      <c r="EI143" s="43"/>
      <c r="EJ143" s="43"/>
      <c r="EK143" s="43"/>
      <c r="EL143" s="43"/>
      <c r="EM143" s="43"/>
      <c r="EN143" s="43"/>
      <c r="EO143" s="43">
        <v>0</v>
      </c>
      <c r="EP143" s="43"/>
      <c r="EQ143" s="43"/>
      <c r="ER143" s="43"/>
      <c r="ES143" s="43"/>
      <c r="ET143" s="43"/>
      <c r="EU143" s="43"/>
      <c r="EV143" s="43"/>
      <c r="EW143" s="43"/>
      <c r="EX143" s="43"/>
      <c r="EY143" s="43"/>
      <c r="EZ143" s="43"/>
      <c r="FA143" s="43"/>
      <c r="FB143" s="43"/>
      <c r="FC143" s="43"/>
      <c r="FD143" s="43"/>
      <c r="FE143" s="43"/>
      <c r="FP143" s="15"/>
      <c r="FQ143" s="25">
        <f>'[1]стр.1_4'!GQ140</f>
        <v>169504</v>
      </c>
      <c r="FR143" s="28">
        <f>'[1]стр.1_4'!GR140</f>
        <v>0</v>
      </c>
      <c r="FS143" s="28">
        <f>'[1]стр.1_4'!GS140</f>
        <v>0</v>
      </c>
      <c r="FV143" s="26">
        <f t="shared" si="4"/>
        <v>-169504</v>
      </c>
      <c r="FW143" s="26">
        <f t="shared" si="4"/>
        <v>0</v>
      </c>
      <c r="FX143" s="26">
        <f t="shared" si="4"/>
        <v>0</v>
      </c>
      <c r="GQ143" s="27">
        <f t="shared" si="5"/>
        <v>0</v>
      </c>
      <c r="GR143" s="27">
        <f t="shared" si="6"/>
        <v>0</v>
      </c>
      <c r="GS143" s="27">
        <f t="shared" si="7"/>
        <v>0</v>
      </c>
    </row>
    <row r="144" spans="1:201" ht="20.25" customHeight="1" hidden="1">
      <c r="A144" s="51" t="s">
        <v>332</v>
      </c>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2"/>
      <c r="BX144" s="64" t="s">
        <v>155</v>
      </c>
      <c r="BY144" s="65"/>
      <c r="BZ144" s="65"/>
      <c r="CA144" s="65"/>
      <c r="CB144" s="65"/>
      <c r="CC144" s="65"/>
      <c r="CD144" s="65"/>
      <c r="CE144" s="66"/>
      <c r="CF144" s="67" t="s">
        <v>156</v>
      </c>
      <c r="CG144" s="65"/>
      <c r="CH144" s="65"/>
      <c r="CI144" s="65"/>
      <c r="CJ144" s="65"/>
      <c r="CK144" s="65"/>
      <c r="CL144" s="65"/>
      <c r="CM144" s="65"/>
      <c r="CN144" s="65"/>
      <c r="CO144" s="65"/>
      <c r="CP144" s="65"/>
      <c r="CQ144" s="65"/>
      <c r="CR144" s="66"/>
      <c r="CS144" s="40" t="s">
        <v>347</v>
      </c>
      <c r="CT144" s="40"/>
      <c r="CU144" s="40"/>
      <c r="CV144" s="40"/>
      <c r="CW144" s="40"/>
      <c r="CX144" s="40"/>
      <c r="CY144" s="40"/>
      <c r="CZ144" s="40"/>
      <c r="DA144" s="40"/>
      <c r="DB144" s="40"/>
      <c r="DC144" s="40"/>
      <c r="DD144" s="40"/>
      <c r="DE144" s="40"/>
      <c r="DF144" s="40"/>
      <c r="DG144" s="43">
        <v>0</v>
      </c>
      <c r="DH144" s="43"/>
      <c r="DI144" s="43"/>
      <c r="DJ144" s="43"/>
      <c r="DK144" s="43"/>
      <c r="DL144" s="43"/>
      <c r="DM144" s="43"/>
      <c r="DN144" s="43"/>
      <c r="DO144" s="43"/>
      <c r="DP144" s="43"/>
      <c r="DQ144" s="43"/>
      <c r="DR144" s="43"/>
      <c r="DS144" s="43"/>
      <c r="DT144" s="43"/>
      <c r="DU144" s="43"/>
      <c r="DV144" s="43"/>
      <c r="DW144" s="43"/>
      <c r="DX144" s="43">
        <v>0</v>
      </c>
      <c r="DY144" s="43"/>
      <c r="DZ144" s="43"/>
      <c r="EA144" s="43"/>
      <c r="EB144" s="43"/>
      <c r="EC144" s="43"/>
      <c r="ED144" s="43"/>
      <c r="EE144" s="43"/>
      <c r="EF144" s="43"/>
      <c r="EG144" s="43"/>
      <c r="EH144" s="43"/>
      <c r="EI144" s="43"/>
      <c r="EJ144" s="43"/>
      <c r="EK144" s="43"/>
      <c r="EL144" s="43"/>
      <c r="EM144" s="43"/>
      <c r="EN144" s="43"/>
      <c r="EO144" s="43">
        <v>0</v>
      </c>
      <c r="EP144" s="43"/>
      <c r="EQ144" s="43"/>
      <c r="ER144" s="43"/>
      <c r="ES144" s="43"/>
      <c r="ET144" s="43"/>
      <c r="EU144" s="43"/>
      <c r="EV144" s="43"/>
      <c r="EW144" s="43"/>
      <c r="EX144" s="43"/>
      <c r="EY144" s="43"/>
      <c r="EZ144" s="43"/>
      <c r="FA144" s="43"/>
      <c r="FB144" s="43"/>
      <c r="FC144" s="43"/>
      <c r="FD144" s="43"/>
      <c r="FE144" s="43"/>
      <c r="FP144" s="15"/>
      <c r="FQ144" s="25">
        <f>'[1]стр.1_4'!GQ141</f>
        <v>24000</v>
      </c>
      <c r="FR144" s="28">
        <f>'[1]стр.1_4'!GR141</f>
        <v>0</v>
      </c>
      <c r="FS144" s="28">
        <f>'[1]стр.1_4'!GS141</f>
        <v>0</v>
      </c>
      <c r="FV144" s="26">
        <f t="shared" si="4"/>
        <v>-24000</v>
      </c>
      <c r="FW144" s="26">
        <f t="shared" si="4"/>
        <v>0</v>
      </c>
      <c r="FX144" s="26">
        <f t="shared" si="4"/>
        <v>0</v>
      </c>
      <c r="GQ144" s="27">
        <f t="shared" si="5"/>
        <v>0</v>
      </c>
      <c r="GR144" s="27">
        <f t="shared" si="6"/>
        <v>0</v>
      </c>
      <c r="GS144" s="27">
        <f t="shared" si="7"/>
        <v>0</v>
      </c>
    </row>
    <row r="145" spans="1:201" ht="22.5" customHeight="1">
      <c r="A145" s="41" t="s">
        <v>273</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128"/>
      <c r="BX145" s="64" t="s">
        <v>158</v>
      </c>
      <c r="BY145" s="65"/>
      <c r="BZ145" s="65"/>
      <c r="CA145" s="65"/>
      <c r="CB145" s="65"/>
      <c r="CC145" s="65"/>
      <c r="CD145" s="65"/>
      <c r="CE145" s="66"/>
      <c r="CF145" s="67" t="s">
        <v>272</v>
      </c>
      <c r="CG145" s="65"/>
      <c r="CH145" s="65"/>
      <c r="CI145" s="65"/>
      <c r="CJ145" s="65"/>
      <c r="CK145" s="65"/>
      <c r="CL145" s="65"/>
      <c r="CM145" s="65"/>
      <c r="CN145" s="65"/>
      <c r="CO145" s="65"/>
      <c r="CP145" s="65"/>
      <c r="CQ145" s="65"/>
      <c r="CR145" s="66"/>
      <c r="CS145" s="40"/>
      <c r="CT145" s="40"/>
      <c r="CU145" s="40"/>
      <c r="CV145" s="40"/>
      <c r="CW145" s="40"/>
      <c r="CX145" s="40"/>
      <c r="CY145" s="40"/>
      <c r="CZ145" s="40"/>
      <c r="DA145" s="40"/>
      <c r="DB145" s="40"/>
      <c r="DC145" s="40"/>
      <c r="DD145" s="40"/>
      <c r="DE145" s="40"/>
      <c r="DF145" s="40"/>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53"/>
      <c r="FP145" s="15"/>
      <c r="FQ145" s="25">
        <f>'[1]стр.1_4'!GQ142</f>
        <v>0</v>
      </c>
      <c r="FR145" s="28">
        <f>'[1]стр.1_4'!GR142</f>
        <v>0</v>
      </c>
      <c r="FS145" s="28">
        <f>'[1]стр.1_4'!GS142</f>
        <v>0</v>
      </c>
      <c r="FV145" s="26">
        <f t="shared" si="4"/>
        <v>0</v>
      </c>
      <c r="FW145" s="26">
        <f t="shared" si="4"/>
        <v>0</v>
      </c>
      <c r="FX145" s="26">
        <f t="shared" si="4"/>
        <v>0</v>
      </c>
      <c r="GQ145" s="27">
        <f t="shared" si="5"/>
        <v>0</v>
      </c>
      <c r="GR145" s="27">
        <f t="shared" si="6"/>
        <v>0</v>
      </c>
      <c r="GS145" s="27">
        <f t="shared" si="7"/>
        <v>0</v>
      </c>
    </row>
    <row r="146" spans="1:201" s="13" customFormat="1" ht="11.25" customHeight="1">
      <c r="A146" s="258" t="s">
        <v>274</v>
      </c>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c r="AO146" s="259"/>
      <c r="AP146" s="259"/>
      <c r="AQ146" s="259"/>
      <c r="AR146" s="259"/>
      <c r="AS146" s="259"/>
      <c r="AT146" s="259"/>
      <c r="AU146" s="259"/>
      <c r="AV146" s="259"/>
      <c r="AW146" s="259"/>
      <c r="AX146" s="259"/>
      <c r="AY146" s="259"/>
      <c r="AZ146" s="259"/>
      <c r="BA146" s="259"/>
      <c r="BB146" s="259"/>
      <c r="BC146" s="259"/>
      <c r="BD146" s="259"/>
      <c r="BE146" s="259"/>
      <c r="BF146" s="259"/>
      <c r="BG146" s="259"/>
      <c r="BH146" s="259"/>
      <c r="BI146" s="259"/>
      <c r="BJ146" s="259"/>
      <c r="BK146" s="259"/>
      <c r="BL146" s="259"/>
      <c r="BM146" s="259"/>
      <c r="BN146" s="259"/>
      <c r="BO146" s="259"/>
      <c r="BP146" s="259"/>
      <c r="BQ146" s="259"/>
      <c r="BR146" s="259"/>
      <c r="BS146" s="259"/>
      <c r="BT146" s="259"/>
      <c r="BU146" s="259"/>
      <c r="BV146" s="259"/>
      <c r="BW146" s="260"/>
      <c r="BX146" s="57" t="s">
        <v>275</v>
      </c>
      <c r="BY146" s="48"/>
      <c r="BZ146" s="48"/>
      <c r="CA146" s="48"/>
      <c r="CB146" s="48"/>
      <c r="CC146" s="48"/>
      <c r="CD146" s="48"/>
      <c r="CE146" s="49"/>
      <c r="CF146" s="47" t="s">
        <v>276</v>
      </c>
      <c r="CG146" s="48"/>
      <c r="CH146" s="48"/>
      <c r="CI146" s="48"/>
      <c r="CJ146" s="48"/>
      <c r="CK146" s="48"/>
      <c r="CL146" s="48"/>
      <c r="CM146" s="48"/>
      <c r="CN146" s="48"/>
      <c r="CO146" s="48"/>
      <c r="CP146" s="48"/>
      <c r="CQ146" s="48"/>
      <c r="CR146" s="49"/>
      <c r="CS146" s="243" t="s">
        <v>356</v>
      </c>
      <c r="CT146" s="243"/>
      <c r="CU146" s="243"/>
      <c r="CV146" s="243"/>
      <c r="CW146" s="243"/>
      <c r="CX146" s="243"/>
      <c r="CY146" s="243"/>
      <c r="CZ146" s="243"/>
      <c r="DA146" s="243"/>
      <c r="DB146" s="243"/>
      <c r="DC146" s="243"/>
      <c r="DD146" s="243"/>
      <c r="DE146" s="243"/>
      <c r="DF146" s="243"/>
      <c r="DG146" s="244">
        <v>2000000</v>
      </c>
      <c r="DH146" s="244"/>
      <c r="DI146" s="244"/>
      <c r="DJ146" s="244"/>
      <c r="DK146" s="244"/>
      <c r="DL146" s="244"/>
      <c r="DM146" s="244"/>
      <c r="DN146" s="244"/>
      <c r="DO146" s="244"/>
      <c r="DP146" s="244"/>
      <c r="DQ146" s="244"/>
      <c r="DR146" s="244"/>
      <c r="DS146" s="244"/>
      <c r="DT146" s="244"/>
      <c r="DU146" s="244"/>
      <c r="DV146" s="244"/>
      <c r="DW146" s="244"/>
      <c r="DX146" s="244">
        <v>2000000</v>
      </c>
      <c r="DY146" s="244"/>
      <c r="DZ146" s="244"/>
      <c r="EA146" s="244"/>
      <c r="EB146" s="244"/>
      <c r="EC146" s="244"/>
      <c r="ED146" s="244"/>
      <c r="EE146" s="244"/>
      <c r="EF146" s="244"/>
      <c r="EG146" s="244"/>
      <c r="EH146" s="244"/>
      <c r="EI146" s="244"/>
      <c r="EJ146" s="244"/>
      <c r="EK146" s="244"/>
      <c r="EL146" s="244"/>
      <c r="EM146" s="244"/>
      <c r="EN146" s="244"/>
      <c r="EO146" s="244">
        <v>2000000</v>
      </c>
      <c r="EP146" s="244"/>
      <c r="EQ146" s="244"/>
      <c r="ER146" s="244"/>
      <c r="ES146" s="244"/>
      <c r="ET146" s="244"/>
      <c r="EU146" s="244"/>
      <c r="EV146" s="244"/>
      <c r="EW146" s="244"/>
      <c r="EX146" s="244"/>
      <c r="EY146" s="244"/>
      <c r="EZ146" s="244"/>
      <c r="FA146" s="244"/>
      <c r="FB146" s="244"/>
      <c r="FC146" s="244"/>
      <c r="FD146" s="244"/>
      <c r="FE146" s="264"/>
      <c r="FP146" s="15"/>
      <c r="FQ146" s="25">
        <f>'[1]стр.1_4'!GQ143</f>
        <v>1800000</v>
      </c>
      <c r="FR146" s="28">
        <f>'[1]стр.1_4'!GR143</f>
        <v>1802612</v>
      </c>
      <c r="FS146" s="28">
        <f>'[1]стр.1_4'!GS143</f>
        <v>2550000</v>
      </c>
      <c r="FV146" s="26">
        <f t="shared" si="4"/>
        <v>200000</v>
      </c>
      <c r="FW146" s="26">
        <f t="shared" si="4"/>
        <v>197388</v>
      </c>
      <c r="FX146" s="26">
        <f t="shared" si="4"/>
        <v>-550000</v>
      </c>
      <c r="GQ146" s="27">
        <f t="shared" si="5"/>
        <v>2000000</v>
      </c>
      <c r="GR146" s="27">
        <f t="shared" si="6"/>
        <v>2000000</v>
      </c>
      <c r="GS146" s="27">
        <f t="shared" si="7"/>
        <v>2000000</v>
      </c>
    </row>
    <row r="147" spans="1:201" ht="11.25" customHeight="1">
      <c r="A147" s="41" t="s">
        <v>157</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57" t="s">
        <v>277</v>
      </c>
      <c r="BY147" s="48"/>
      <c r="BZ147" s="48"/>
      <c r="CA147" s="48"/>
      <c r="CB147" s="48"/>
      <c r="CC147" s="48"/>
      <c r="CD147" s="48"/>
      <c r="CE147" s="49"/>
      <c r="CF147" s="47" t="s">
        <v>159</v>
      </c>
      <c r="CG147" s="48"/>
      <c r="CH147" s="48"/>
      <c r="CI147" s="48"/>
      <c r="CJ147" s="48"/>
      <c r="CK147" s="48"/>
      <c r="CL147" s="48"/>
      <c r="CM147" s="48"/>
      <c r="CN147" s="48"/>
      <c r="CO147" s="48"/>
      <c r="CP147" s="48"/>
      <c r="CQ147" s="48"/>
      <c r="CR147" s="49"/>
      <c r="CS147" s="40"/>
      <c r="CT147" s="40"/>
      <c r="CU147" s="40"/>
      <c r="CV147" s="40"/>
      <c r="CW147" s="40"/>
      <c r="CX147" s="40"/>
      <c r="CY147" s="40"/>
      <c r="CZ147" s="40"/>
      <c r="DA147" s="40"/>
      <c r="DB147" s="40"/>
      <c r="DC147" s="40"/>
      <c r="DD147" s="40"/>
      <c r="DE147" s="40"/>
      <c r="DF147" s="40"/>
      <c r="DG147" s="43"/>
      <c r="DH147" s="43"/>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53"/>
      <c r="FP147" s="15"/>
      <c r="FQ147" s="25">
        <f>'[1]стр.1_4'!GQ144</f>
        <v>0</v>
      </c>
      <c r="FR147" s="28">
        <f>'[1]стр.1_4'!GR144</f>
        <v>0</v>
      </c>
      <c r="FS147" s="28">
        <f>'[1]стр.1_4'!GS144</f>
        <v>0</v>
      </c>
      <c r="FV147" s="26">
        <f t="shared" si="4"/>
        <v>0</v>
      </c>
      <c r="FW147" s="26">
        <f t="shared" si="4"/>
        <v>0</v>
      </c>
      <c r="FX147" s="26">
        <f t="shared" si="4"/>
        <v>0</v>
      </c>
      <c r="GQ147" s="27">
        <f t="shared" si="5"/>
        <v>0</v>
      </c>
      <c r="GR147" s="27">
        <f t="shared" si="6"/>
        <v>0</v>
      </c>
      <c r="GS147" s="27">
        <f t="shared" si="7"/>
        <v>0</v>
      </c>
    </row>
    <row r="148" spans="1:201" ht="33.75" customHeight="1">
      <c r="A148" s="38" t="s">
        <v>160</v>
      </c>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57" t="s">
        <v>278</v>
      </c>
      <c r="BY148" s="48"/>
      <c r="BZ148" s="48"/>
      <c r="CA148" s="48"/>
      <c r="CB148" s="48"/>
      <c r="CC148" s="48"/>
      <c r="CD148" s="48"/>
      <c r="CE148" s="49"/>
      <c r="CF148" s="47" t="s">
        <v>161</v>
      </c>
      <c r="CG148" s="48"/>
      <c r="CH148" s="48"/>
      <c r="CI148" s="48"/>
      <c r="CJ148" s="48"/>
      <c r="CK148" s="48"/>
      <c r="CL148" s="48"/>
      <c r="CM148" s="48"/>
      <c r="CN148" s="48"/>
      <c r="CO148" s="48"/>
      <c r="CP148" s="48"/>
      <c r="CQ148" s="48"/>
      <c r="CR148" s="49"/>
      <c r="CS148" s="40"/>
      <c r="CT148" s="40"/>
      <c r="CU148" s="40"/>
      <c r="CV148" s="40"/>
      <c r="CW148" s="40"/>
      <c r="CX148" s="40"/>
      <c r="CY148" s="40"/>
      <c r="CZ148" s="40"/>
      <c r="DA148" s="40"/>
      <c r="DB148" s="40"/>
      <c r="DC148" s="40"/>
      <c r="DD148" s="40"/>
      <c r="DE148" s="40"/>
      <c r="DF148" s="40"/>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53"/>
      <c r="FP148" s="15"/>
      <c r="FQ148" s="25">
        <f>'[1]стр.1_4'!GQ145</f>
        <v>0</v>
      </c>
      <c r="FR148" s="30">
        <f>'[1]стр.1_4'!GR145</f>
        <v>0</v>
      </c>
      <c r="FS148" s="30">
        <f>'[1]стр.1_4'!GS145</f>
        <v>0</v>
      </c>
      <c r="FV148" s="26">
        <f t="shared" si="4"/>
        <v>0</v>
      </c>
      <c r="FW148" s="26">
        <f t="shared" si="4"/>
        <v>0</v>
      </c>
      <c r="FX148" s="26">
        <f t="shared" si="4"/>
        <v>0</v>
      </c>
      <c r="GQ148" s="27">
        <f t="shared" si="5"/>
        <v>0</v>
      </c>
      <c r="GR148" s="27">
        <f t="shared" si="6"/>
        <v>0</v>
      </c>
      <c r="GS148" s="27">
        <f t="shared" si="7"/>
        <v>0</v>
      </c>
    </row>
    <row r="149" spans="1:201" ht="22.5" customHeight="1">
      <c r="A149" s="38" t="s">
        <v>162</v>
      </c>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57" t="s">
        <v>279</v>
      </c>
      <c r="BY149" s="48"/>
      <c r="BZ149" s="48"/>
      <c r="CA149" s="48"/>
      <c r="CB149" s="48"/>
      <c r="CC149" s="48"/>
      <c r="CD149" s="48"/>
      <c r="CE149" s="49"/>
      <c r="CF149" s="47" t="s">
        <v>163</v>
      </c>
      <c r="CG149" s="48"/>
      <c r="CH149" s="48"/>
      <c r="CI149" s="48"/>
      <c r="CJ149" s="48"/>
      <c r="CK149" s="48"/>
      <c r="CL149" s="48"/>
      <c r="CM149" s="48"/>
      <c r="CN149" s="48"/>
      <c r="CO149" s="48"/>
      <c r="CP149" s="48"/>
      <c r="CQ149" s="48"/>
      <c r="CR149" s="49"/>
      <c r="CS149" s="40"/>
      <c r="CT149" s="40"/>
      <c r="CU149" s="40"/>
      <c r="CV149" s="40"/>
      <c r="CW149" s="40"/>
      <c r="CX149" s="40"/>
      <c r="CY149" s="40"/>
      <c r="CZ149" s="40"/>
      <c r="DA149" s="40"/>
      <c r="DB149" s="40"/>
      <c r="DC149" s="40"/>
      <c r="DD149" s="40"/>
      <c r="DE149" s="40"/>
      <c r="DF149" s="40"/>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53"/>
      <c r="FP149" s="15"/>
      <c r="FQ149" s="25">
        <f>'[1]стр.1_4'!GQ146</f>
        <v>0</v>
      </c>
      <c r="FR149" s="28">
        <f>'[1]стр.1_4'!GR146</f>
        <v>0</v>
      </c>
      <c r="FS149" s="28">
        <f>'[1]стр.1_4'!GS146</f>
        <v>0</v>
      </c>
      <c r="FV149" s="26">
        <f t="shared" si="4"/>
        <v>0</v>
      </c>
      <c r="FW149" s="26">
        <f t="shared" si="4"/>
        <v>0</v>
      </c>
      <c r="FX149" s="26">
        <f t="shared" si="4"/>
        <v>0</v>
      </c>
      <c r="GQ149" s="27">
        <f t="shared" si="5"/>
        <v>0</v>
      </c>
      <c r="GR149" s="27">
        <f t="shared" si="6"/>
        <v>0</v>
      </c>
      <c r="GS149" s="27">
        <f t="shared" si="7"/>
        <v>0</v>
      </c>
    </row>
    <row r="150" spans="1:201" ht="12.75" customHeight="1">
      <c r="A150" s="100" t="s">
        <v>164</v>
      </c>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1" t="s">
        <v>165</v>
      </c>
      <c r="BY150" s="102"/>
      <c r="BZ150" s="102"/>
      <c r="CA150" s="102"/>
      <c r="CB150" s="102"/>
      <c r="CC150" s="102"/>
      <c r="CD150" s="102"/>
      <c r="CE150" s="103"/>
      <c r="CF150" s="104" t="s">
        <v>166</v>
      </c>
      <c r="CG150" s="102"/>
      <c r="CH150" s="102"/>
      <c r="CI150" s="102"/>
      <c r="CJ150" s="102"/>
      <c r="CK150" s="102"/>
      <c r="CL150" s="102"/>
      <c r="CM150" s="102"/>
      <c r="CN150" s="102"/>
      <c r="CO150" s="102"/>
      <c r="CP150" s="102"/>
      <c r="CQ150" s="102"/>
      <c r="CR150" s="103"/>
      <c r="CS150" s="40"/>
      <c r="CT150" s="40"/>
      <c r="CU150" s="40"/>
      <c r="CV150" s="40"/>
      <c r="CW150" s="40"/>
      <c r="CX150" s="40"/>
      <c r="CY150" s="40"/>
      <c r="CZ150" s="40"/>
      <c r="DA150" s="40"/>
      <c r="DB150" s="40"/>
      <c r="DC150" s="40"/>
      <c r="DD150" s="40"/>
      <c r="DE150" s="40"/>
      <c r="DF150" s="40"/>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53"/>
      <c r="FP150" s="15"/>
      <c r="FQ150" s="25">
        <f>'[1]стр.1_4'!GQ147</f>
        <v>0</v>
      </c>
      <c r="FR150" s="28">
        <f>'[1]стр.1_4'!GR147</f>
        <v>0</v>
      </c>
      <c r="FS150" s="28">
        <f>'[1]стр.1_4'!GS147</f>
        <v>0</v>
      </c>
      <c r="FV150" s="26">
        <f t="shared" si="4"/>
        <v>0</v>
      </c>
      <c r="FW150" s="26">
        <f t="shared" si="4"/>
        <v>0</v>
      </c>
      <c r="FX150" s="26">
        <f t="shared" si="4"/>
        <v>0</v>
      </c>
      <c r="GQ150" s="27">
        <f t="shared" si="5"/>
        <v>0</v>
      </c>
      <c r="GR150" s="27">
        <f t="shared" si="6"/>
        <v>0</v>
      </c>
      <c r="GS150" s="27">
        <f t="shared" si="7"/>
        <v>0</v>
      </c>
    </row>
    <row r="151" spans="1:201" ht="22.5" customHeight="1">
      <c r="A151" s="98" t="s">
        <v>167</v>
      </c>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57" t="s">
        <v>168</v>
      </c>
      <c r="BY151" s="48"/>
      <c r="BZ151" s="48"/>
      <c r="CA151" s="48"/>
      <c r="CB151" s="48"/>
      <c r="CC151" s="48"/>
      <c r="CD151" s="48"/>
      <c r="CE151" s="49"/>
      <c r="CF151" s="47"/>
      <c r="CG151" s="48"/>
      <c r="CH151" s="48"/>
      <c r="CI151" s="48"/>
      <c r="CJ151" s="48"/>
      <c r="CK151" s="48"/>
      <c r="CL151" s="48"/>
      <c r="CM151" s="48"/>
      <c r="CN151" s="48"/>
      <c r="CO151" s="48"/>
      <c r="CP151" s="48"/>
      <c r="CQ151" s="48"/>
      <c r="CR151" s="49"/>
      <c r="CS151" s="40"/>
      <c r="CT151" s="40"/>
      <c r="CU151" s="40"/>
      <c r="CV151" s="40"/>
      <c r="CW151" s="40"/>
      <c r="CX151" s="40"/>
      <c r="CY151" s="40"/>
      <c r="CZ151" s="40"/>
      <c r="DA151" s="40"/>
      <c r="DB151" s="40"/>
      <c r="DC151" s="40"/>
      <c r="DD151" s="40"/>
      <c r="DE151" s="40"/>
      <c r="DF151" s="40"/>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53"/>
      <c r="FP151" s="15"/>
      <c r="FQ151" s="25">
        <f>'[1]стр.1_4'!GQ148</f>
        <v>0</v>
      </c>
      <c r="FR151" s="28">
        <f>'[1]стр.1_4'!GR148</f>
        <v>0</v>
      </c>
      <c r="FS151" s="28">
        <f>'[1]стр.1_4'!GS148</f>
        <v>0</v>
      </c>
      <c r="FV151" s="26">
        <f t="shared" si="4"/>
        <v>0</v>
      </c>
      <c r="FW151" s="26">
        <f t="shared" si="4"/>
        <v>0</v>
      </c>
      <c r="FX151" s="26">
        <f t="shared" si="4"/>
        <v>0</v>
      </c>
      <c r="GQ151" s="27">
        <f t="shared" si="5"/>
        <v>0</v>
      </c>
      <c r="GR151" s="27">
        <f t="shared" si="6"/>
        <v>0</v>
      </c>
      <c r="GS151" s="27">
        <f t="shared" si="7"/>
        <v>0</v>
      </c>
    </row>
    <row r="152" spans="1:201" ht="12.75" customHeight="1">
      <c r="A152" s="98" t="s">
        <v>169</v>
      </c>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57" t="s">
        <v>170</v>
      </c>
      <c r="BY152" s="48"/>
      <c r="BZ152" s="48"/>
      <c r="CA152" s="48"/>
      <c r="CB152" s="48"/>
      <c r="CC152" s="48"/>
      <c r="CD152" s="48"/>
      <c r="CE152" s="49"/>
      <c r="CF152" s="47"/>
      <c r="CG152" s="48"/>
      <c r="CH152" s="48"/>
      <c r="CI152" s="48"/>
      <c r="CJ152" s="48"/>
      <c r="CK152" s="48"/>
      <c r="CL152" s="48"/>
      <c r="CM152" s="48"/>
      <c r="CN152" s="48"/>
      <c r="CO152" s="48"/>
      <c r="CP152" s="48"/>
      <c r="CQ152" s="48"/>
      <c r="CR152" s="49"/>
      <c r="CS152" s="40"/>
      <c r="CT152" s="40"/>
      <c r="CU152" s="40"/>
      <c r="CV152" s="40"/>
      <c r="CW152" s="40"/>
      <c r="CX152" s="40"/>
      <c r="CY152" s="40"/>
      <c r="CZ152" s="40"/>
      <c r="DA152" s="40"/>
      <c r="DB152" s="40"/>
      <c r="DC152" s="40"/>
      <c r="DD152" s="40"/>
      <c r="DE152" s="40"/>
      <c r="DF152" s="40"/>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53"/>
      <c r="FP152" s="15"/>
      <c r="FQ152" s="25">
        <f>'[1]стр.1_4'!GQ149</f>
        <v>0</v>
      </c>
      <c r="FR152" s="28">
        <f>'[1]стр.1_4'!GR149</f>
        <v>0</v>
      </c>
      <c r="FS152" s="28">
        <f>'[1]стр.1_4'!GS149</f>
        <v>0</v>
      </c>
      <c r="FV152" s="26">
        <f t="shared" si="4"/>
        <v>0</v>
      </c>
      <c r="FW152" s="26">
        <f t="shared" si="4"/>
        <v>0</v>
      </c>
      <c r="FX152" s="26">
        <f t="shared" si="4"/>
        <v>0</v>
      </c>
      <c r="GQ152" s="27">
        <f t="shared" si="5"/>
        <v>0</v>
      </c>
      <c r="GR152" s="27">
        <f t="shared" si="6"/>
        <v>0</v>
      </c>
      <c r="GS152" s="27">
        <f t="shared" si="7"/>
        <v>0</v>
      </c>
    </row>
    <row r="153" spans="1:201" ht="12.75" customHeight="1">
      <c r="A153" s="98" t="s">
        <v>172</v>
      </c>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57" t="s">
        <v>171</v>
      </c>
      <c r="BY153" s="48"/>
      <c r="BZ153" s="48"/>
      <c r="CA153" s="48"/>
      <c r="CB153" s="48"/>
      <c r="CC153" s="48"/>
      <c r="CD153" s="48"/>
      <c r="CE153" s="49"/>
      <c r="CF153" s="47"/>
      <c r="CG153" s="48"/>
      <c r="CH153" s="48"/>
      <c r="CI153" s="48"/>
      <c r="CJ153" s="48"/>
      <c r="CK153" s="48"/>
      <c r="CL153" s="48"/>
      <c r="CM153" s="48"/>
      <c r="CN153" s="48"/>
      <c r="CO153" s="48"/>
      <c r="CP153" s="48"/>
      <c r="CQ153" s="48"/>
      <c r="CR153" s="49"/>
      <c r="CS153" s="40"/>
      <c r="CT153" s="40"/>
      <c r="CU153" s="40"/>
      <c r="CV153" s="40"/>
      <c r="CW153" s="40"/>
      <c r="CX153" s="40"/>
      <c r="CY153" s="40"/>
      <c r="CZ153" s="40"/>
      <c r="DA153" s="40"/>
      <c r="DB153" s="40"/>
      <c r="DC153" s="40"/>
      <c r="DD153" s="40"/>
      <c r="DE153" s="40"/>
      <c r="DF153" s="40"/>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53"/>
      <c r="FP153" s="15"/>
      <c r="FQ153" s="25">
        <f>'[1]стр.1_4'!GQ150</f>
        <v>0</v>
      </c>
      <c r="FR153" s="28">
        <f>'[1]стр.1_4'!GR150</f>
        <v>0</v>
      </c>
      <c r="FS153" s="28">
        <f>'[1]стр.1_4'!GS150</f>
        <v>0</v>
      </c>
      <c r="FV153" s="26">
        <f t="shared" si="4"/>
        <v>0</v>
      </c>
      <c r="FW153" s="26">
        <f t="shared" si="4"/>
        <v>0</v>
      </c>
      <c r="FX153" s="26">
        <f t="shared" si="4"/>
        <v>0</v>
      </c>
      <c r="GQ153" s="27">
        <f t="shared" si="5"/>
        <v>0</v>
      </c>
      <c r="GR153" s="27">
        <f t="shared" si="6"/>
        <v>0</v>
      </c>
      <c r="GS153" s="27">
        <f t="shared" si="7"/>
        <v>0</v>
      </c>
    </row>
    <row r="154" spans="1:201" ht="12.75" customHeight="1">
      <c r="A154" s="100" t="s">
        <v>173</v>
      </c>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1" t="s">
        <v>174</v>
      </c>
      <c r="BY154" s="102"/>
      <c r="BZ154" s="102"/>
      <c r="CA154" s="102"/>
      <c r="CB154" s="102"/>
      <c r="CC154" s="102"/>
      <c r="CD154" s="102"/>
      <c r="CE154" s="103"/>
      <c r="CF154" s="104" t="s">
        <v>42</v>
      </c>
      <c r="CG154" s="102"/>
      <c r="CH154" s="102"/>
      <c r="CI154" s="102"/>
      <c r="CJ154" s="102"/>
      <c r="CK154" s="102"/>
      <c r="CL154" s="102"/>
      <c r="CM154" s="102"/>
      <c r="CN154" s="102"/>
      <c r="CO154" s="102"/>
      <c r="CP154" s="102"/>
      <c r="CQ154" s="102"/>
      <c r="CR154" s="103"/>
      <c r="CS154" s="40"/>
      <c r="CT154" s="40"/>
      <c r="CU154" s="40"/>
      <c r="CV154" s="40"/>
      <c r="CW154" s="40"/>
      <c r="CX154" s="40"/>
      <c r="CY154" s="40"/>
      <c r="CZ154" s="40"/>
      <c r="DA154" s="40"/>
      <c r="DB154" s="40"/>
      <c r="DC154" s="40"/>
      <c r="DD154" s="40"/>
      <c r="DE154" s="40"/>
      <c r="DF154" s="40"/>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53"/>
      <c r="FP154" s="15"/>
      <c r="FQ154" s="25">
        <f>'[1]стр.1_4'!GQ151</f>
        <v>0</v>
      </c>
      <c r="FR154" s="28">
        <f>'[1]стр.1_4'!GR151</f>
        <v>0</v>
      </c>
      <c r="FS154" s="28">
        <f>'[1]стр.1_4'!GS151</f>
        <v>0</v>
      </c>
      <c r="FV154" s="26">
        <f t="shared" si="4"/>
        <v>0</v>
      </c>
      <c r="FW154" s="26">
        <f t="shared" si="4"/>
        <v>0</v>
      </c>
      <c r="FX154" s="26">
        <f t="shared" si="4"/>
        <v>0</v>
      </c>
      <c r="GQ154" s="27">
        <f t="shared" si="5"/>
        <v>0</v>
      </c>
      <c r="GR154" s="27">
        <f t="shared" si="6"/>
        <v>0</v>
      </c>
      <c r="GS154" s="27">
        <f t="shared" si="7"/>
        <v>0</v>
      </c>
    </row>
    <row r="155" spans="1:201" ht="22.5" customHeight="1">
      <c r="A155" s="98" t="s">
        <v>175</v>
      </c>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57" t="s">
        <v>176</v>
      </c>
      <c r="BY155" s="48"/>
      <c r="BZ155" s="48"/>
      <c r="CA155" s="48"/>
      <c r="CB155" s="48"/>
      <c r="CC155" s="48"/>
      <c r="CD155" s="48"/>
      <c r="CE155" s="49"/>
      <c r="CF155" s="47" t="s">
        <v>177</v>
      </c>
      <c r="CG155" s="48"/>
      <c r="CH155" s="48"/>
      <c r="CI155" s="48"/>
      <c r="CJ155" s="48"/>
      <c r="CK155" s="48"/>
      <c r="CL155" s="48"/>
      <c r="CM155" s="48"/>
      <c r="CN155" s="48"/>
      <c r="CO155" s="48"/>
      <c r="CP155" s="48"/>
      <c r="CQ155" s="48"/>
      <c r="CR155" s="49"/>
      <c r="CS155" s="40"/>
      <c r="CT155" s="40"/>
      <c r="CU155" s="40"/>
      <c r="CV155" s="40"/>
      <c r="CW155" s="40"/>
      <c r="CX155" s="40"/>
      <c r="CY155" s="40"/>
      <c r="CZ155" s="40"/>
      <c r="DA155" s="40"/>
      <c r="DB155" s="40"/>
      <c r="DC155" s="40"/>
      <c r="DD155" s="40"/>
      <c r="DE155" s="40"/>
      <c r="DF155" s="40"/>
      <c r="DG155" s="43"/>
      <c r="DH155" s="43"/>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53"/>
      <c r="FP155" s="15"/>
      <c r="FQ155" s="25">
        <f>'[1]стр.1_4'!GQ152</f>
        <v>0</v>
      </c>
      <c r="FR155" s="28">
        <f>'[1]стр.1_4'!GR152</f>
        <v>0</v>
      </c>
      <c r="FS155" s="28">
        <f>'[1]стр.1_4'!GS152</f>
        <v>0</v>
      </c>
      <c r="FV155" s="26">
        <f t="shared" si="4"/>
        <v>0</v>
      </c>
      <c r="FW155" s="26">
        <f t="shared" si="4"/>
        <v>0</v>
      </c>
      <c r="FX155" s="26">
        <f t="shared" si="4"/>
        <v>0</v>
      </c>
      <c r="GQ155" s="27">
        <f t="shared" si="5"/>
        <v>0</v>
      </c>
      <c r="GR155" s="27">
        <f t="shared" si="6"/>
        <v>0</v>
      </c>
      <c r="GS155" s="27">
        <f t="shared" si="7"/>
        <v>0</v>
      </c>
    </row>
    <row r="156" spans="1:201" ht="11.25" customHeight="1" thickBot="1">
      <c r="A156" s="98"/>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75"/>
      <c r="BY156" s="76"/>
      <c r="BZ156" s="76"/>
      <c r="CA156" s="76"/>
      <c r="CB156" s="76"/>
      <c r="CC156" s="76"/>
      <c r="CD156" s="76"/>
      <c r="CE156" s="77"/>
      <c r="CF156" s="86"/>
      <c r="CG156" s="76"/>
      <c r="CH156" s="76"/>
      <c r="CI156" s="76"/>
      <c r="CJ156" s="76"/>
      <c r="CK156" s="76"/>
      <c r="CL156" s="76"/>
      <c r="CM156" s="76"/>
      <c r="CN156" s="76"/>
      <c r="CO156" s="76"/>
      <c r="CP156" s="76"/>
      <c r="CQ156" s="76"/>
      <c r="CR156" s="77"/>
      <c r="CS156" s="87"/>
      <c r="CT156" s="87"/>
      <c r="CU156" s="87"/>
      <c r="CV156" s="87"/>
      <c r="CW156" s="87"/>
      <c r="CX156" s="87"/>
      <c r="CY156" s="87"/>
      <c r="CZ156" s="87"/>
      <c r="DA156" s="87"/>
      <c r="DB156" s="87"/>
      <c r="DC156" s="87"/>
      <c r="DD156" s="87"/>
      <c r="DE156" s="87"/>
      <c r="DF156" s="87"/>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9"/>
      <c r="FP156" s="15"/>
      <c r="FQ156" s="25">
        <f>'[1]стр.1_4'!GQ153</f>
        <v>0</v>
      </c>
      <c r="FR156" s="28">
        <f>'[1]стр.1_4'!GR153</f>
        <v>0</v>
      </c>
      <c r="FS156" s="28">
        <f>'[1]стр.1_4'!GS153</f>
        <v>0</v>
      </c>
      <c r="FV156" s="26">
        <f t="shared" si="4"/>
        <v>0</v>
      </c>
      <c r="FW156" s="26">
        <f t="shared" si="4"/>
        <v>0</v>
      </c>
      <c r="FX156" s="26">
        <f t="shared" si="4"/>
        <v>0</v>
      </c>
      <c r="GQ156" s="27">
        <f t="shared" si="5"/>
        <v>0</v>
      </c>
      <c r="GR156" s="27">
        <f t="shared" si="6"/>
        <v>0</v>
      </c>
      <c r="GS156" s="27">
        <f t="shared" si="7"/>
        <v>0</v>
      </c>
    </row>
    <row r="157" spans="173:180" ht="3" customHeight="1">
      <c r="FQ157" s="15">
        <f>DG155</f>
        <v>0</v>
      </c>
      <c r="FV157" s="15">
        <f t="shared" si="4"/>
        <v>0</v>
      </c>
      <c r="FW157" s="15">
        <f t="shared" si="4"/>
        <v>0</v>
      </c>
      <c r="FX157" s="15">
        <f t="shared" si="4"/>
        <v>0</v>
      </c>
    </row>
    <row r="158" spans="1:175" s="2" customFormat="1" ht="10.5" customHeight="1">
      <c r="A158" s="2" t="s">
        <v>360</v>
      </c>
      <c r="FQ158" s="15"/>
      <c r="FR158" s="1"/>
      <c r="FS158" s="1"/>
    </row>
    <row r="159" s="2" customFormat="1" ht="10.5" customHeight="1">
      <c r="A159" s="2" t="s">
        <v>361</v>
      </c>
    </row>
    <row r="160" s="2" customFormat="1" ht="10.5" customHeight="1">
      <c r="A160" s="2" t="s">
        <v>362</v>
      </c>
    </row>
    <row r="161" s="2" customFormat="1" ht="10.5" customHeight="1">
      <c r="A161" s="2" t="s">
        <v>363</v>
      </c>
    </row>
    <row r="162" s="2" customFormat="1" ht="10.5" customHeight="1">
      <c r="A162" s="2" t="s">
        <v>364</v>
      </c>
    </row>
    <row r="163" s="2" customFormat="1" ht="10.5" customHeight="1">
      <c r="A163" s="2" t="s">
        <v>365</v>
      </c>
    </row>
    <row r="164" spans="1:161" s="2" customFormat="1" ht="21" customHeight="1">
      <c r="A164" s="266" t="s">
        <v>366</v>
      </c>
      <c r="B164" s="266"/>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66"/>
      <c r="AE164" s="266"/>
      <c r="AF164" s="266"/>
      <c r="AG164" s="266"/>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c r="CF164" s="266"/>
      <c r="CG164" s="266"/>
      <c r="CH164" s="266"/>
      <c r="CI164" s="266"/>
      <c r="CJ164" s="266"/>
      <c r="CK164" s="266"/>
      <c r="CL164" s="266"/>
      <c r="CM164" s="266"/>
      <c r="CN164" s="266"/>
      <c r="CO164" s="266"/>
      <c r="CP164" s="266"/>
      <c r="CQ164" s="266"/>
      <c r="CR164" s="266"/>
      <c r="CS164" s="266"/>
      <c r="CT164" s="266"/>
      <c r="CU164" s="266"/>
      <c r="CV164" s="266"/>
      <c r="CW164" s="266"/>
      <c r="CX164" s="266"/>
      <c r="CY164" s="266"/>
      <c r="CZ164" s="266"/>
      <c r="DA164" s="266"/>
      <c r="DB164" s="266"/>
      <c r="DC164" s="266"/>
      <c r="DD164" s="266"/>
      <c r="DE164" s="266"/>
      <c r="DF164" s="266"/>
      <c r="DG164" s="266"/>
      <c r="DH164" s="266"/>
      <c r="DI164" s="266"/>
      <c r="DJ164" s="266"/>
      <c r="DK164" s="266"/>
      <c r="DL164" s="266"/>
      <c r="DM164" s="266"/>
      <c r="DN164" s="266"/>
      <c r="DO164" s="266"/>
      <c r="DP164" s="266"/>
      <c r="DQ164" s="266"/>
      <c r="DR164" s="266"/>
      <c r="DS164" s="266"/>
      <c r="DT164" s="266"/>
      <c r="DU164" s="266"/>
      <c r="DV164" s="266"/>
      <c r="DW164" s="266"/>
      <c r="DX164" s="266"/>
      <c r="DY164" s="266"/>
      <c r="DZ164" s="266"/>
      <c r="EA164" s="266"/>
      <c r="EB164" s="266"/>
      <c r="EC164" s="266"/>
      <c r="ED164" s="266"/>
      <c r="EE164" s="266"/>
      <c r="EF164" s="266"/>
      <c r="EG164" s="266"/>
      <c r="EH164" s="266"/>
      <c r="EI164" s="266"/>
      <c r="EJ164" s="266"/>
      <c r="EK164" s="266"/>
      <c r="EL164" s="266"/>
      <c r="EM164" s="266"/>
      <c r="EN164" s="266"/>
      <c r="EO164" s="266"/>
      <c r="EP164" s="266"/>
      <c r="EQ164" s="266"/>
      <c r="ER164" s="266"/>
      <c r="ES164" s="266"/>
      <c r="ET164" s="266"/>
      <c r="EU164" s="266"/>
      <c r="EV164" s="266"/>
      <c r="EW164" s="266"/>
      <c r="EX164" s="266"/>
      <c r="EY164" s="266"/>
      <c r="EZ164" s="266"/>
      <c r="FA164" s="266"/>
      <c r="FB164" s="266"/>
      <c r="FC164" s="266"/>
      <c r="FD164" s="266"/>
      <c r="FE164" s="266"/>
    </row>
    <row r="165" s="2" customFormat="1" ht="10.5" customHeight="1">
      <c r="A165" s="2" t="s">
        <v>367</v>
      </c>
    </row>
    <row r="166" spans="1:161" s="2" customFormat="1" ht="10.5">
      <c r="A166" s="266" t="s">
        <v>368</v>
      </c>
      <c r="B166" s="266"/>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c r="CF166" s="266"/>
      <c r="CG166" s="266"/>
      <c r="CH166" s="266"/>
      <c r="CI166" s="266"/>
      <c r="CJ166" s="266"/>
      <c r="CK166" s="266"/>
      <c r="CL166" s="266"/>
      <c r="CM166" s="266"/>
      <c r="CN166" s="266"/>
      <c r="CO166" s="266"/>
      <c r="CP166" s="266"/>
      <c r="CQ166" s="266"/>
      <c r="CR166" s="266"/>
      <c r="CS166" s="266"/>
      <c r="CT166" s="266"/>
      <c r="CU166" s="266"/>
      <c r="CV166" s="266"/>
      <c r="CW166" s="266"/>
      <c r="CX166" s="266"/>
      <c r="CY166" s="266"/>
      <c r="CZ166" s="266"/>
      <c r="DA166" s="266"/>
      <c r="DB166" s="266"/>
      <c r="DC166" s="266"/>
      <c r="DD166" s="266"/>
      <c r="DE166" s="266"/>
      <c r="DF166" s="266"/>
      <c r="DG166" s="266"/>
      <c r="DH166" s="266"/>
      <c r="DI166" s="266"/>
      <c r="DJ166" s="266"/>
      <c r="DK166" s="266"/>
      <c r="DL166" s="266"/>
      <c r="DM166" s="266"/>
      <c r="DN166" s="266"/>
      <c r="DO166" s="266"/>
      <c r="DP166" s="266"/>
      <c r="DQ166" s="266"/>
      <c r="DR166" s="266"/>
      <c r="DS166" s="266"/>
      <c r="DT166" s="266"/>
      <c r="DU166" s="266"/>
      <c r="DV166" s="266"/>
      <c r="DW166" s="266"/>
      <c r="DX166" s="266"/>
      <c r="DY166" s="266"/>
      <c r="DZ166" s="266"/>
      <c r="EA166" s="266"/>
      <c r="EB166" s="266"/>
      <c r="EC166" s="266"/>
      <c r="ED166" s="266"/>
      <c r="EE166" s="266"/>
      <c r="EF166" s="266"/>
      <c r="EG166" s="266"/>
      <c r="EH166" s="266"/>
      <c r="EI166" s="266"/>
      <c r="EJ166" s="266"/>
      <c r="EK166" s="266"/>
      <c r="EL166" s="266"/>
      <c r="EM166" s="266"/>
      <c r="EN166" s="266"/>
      <c r="EO166" s="266"/>
      <c r="EP166" s="266"/>
      <c r="EQ166" s="266"/>
      <c r="ER166" s="266"/>
      <c r="ES166" s="266"/>
      <c r="ET166" s="266"/>
      <c r="EU166" s="266"/>
      <c r="EV166" s="266"/>
      <c r="EW166" s="266"/>
      <c r="EX166" s="266"/>
      <c r="EY166" s="266"/>
      <c r="EZ166" s="266"/>
      <c r="FA166" s="266"/>
      <c r="FB166" s="266"/>
      <c r="FC166" s="266"/>
      <c r="FD166" s="266"/>
      <c r="FE166" s="266"/>
    </row>
    <row r="167" spans="1:161" s="2" customFormat="1" ht="10.5" customHeight="1">
      <c r="A167" s="266" t="s">
        <v>369</v>
      </c>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66"/>
      <c r="AE167" s="266"/>
      <c r="AF167" s="266"/>
      <c r="AG167" s="266"/>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c r="CF167" s="266"/>
      <c r="CG167" s="266"/>
      <c r="CH167" s="266"/>
      <c r="CI167" s="266"/>
      <c r="CJ167" s="266"/>
      <c r="CK167" s="266"/>
      <c r="CL167" s="266"/>
      <c r="CM167" s="266"/>
      <c r="CN167" s="266"/>
      <c r="CO167" s="266"/>
      <c r="CP167" s="266"/>
      <c r="CQ167" s="266"/>
      <c r="CR167" s="266"/>
      <c r="CS167" s="266"/>
      <c r="CT167" s="266"/>
      <c r="CU167" s="266"/>
      <c r="CV167" s="266"/>
      <c r="CW167" s="266"/>
      <c r="CX167" s="266"/>
      <c r="CY167" s="266"/>
      <c r="CZ167" s="266"/>
      <c r="DA167" s="266"/>
      <c r="DB167" s="266"/>
      <c r="DC167" s="266"/>
      <c r="DD167" s="266"/>
      <c r="DE167" s="266"/>
      <c r="DF167" s="266"/>
      <c r="DG167" s="266"/>
      <c r="DH167" s="266"/>
      <c r="DI167" s="266"/>
      <c r="DJ167" s="266"/>
      <c r="DK167" s="266"/>
      <c r="DL167" s="266"/>
      <c r="DM167" s="266"/>
      <c r="DN167" s="266"/>
      <c r="DO167" s="266"/>
      <c r="DP167" s="266"/>
      <c r="DQ167" s="266"/>
      <c r="DR167" s="266"/>
      <c r="DS167" s="266"/>
      <c r="DT167" s="266"/>
      <c r="DU167" s="266"/>
      <c r="DV167" s="266"/>
      <c r="DW167" s="266"/>
      <c r="DX167" s="266"/>
      <c r="DY167" s="266"/>
      <c r="DZ167" s="266"/>
      <c r="EA167" s="266"/>
      <c r="EB167" s="266"/>
      <c r="EC167" s="266"/>
      <c r="ED167" s="266"/>
      <c r="EE167" s="266"/>
      <c r="EF167" s="266"/>
      <c r="EG167" s="266"/>
      <c r="EH167" s="266"/>
      <c r="EI167" s="266"/>
      <c r="EJ167" s="266"/>
      <c r="EK167" s="266"/>
      <c r="EL167" s="266"/>
      <c r="EM167" s="266"/>
      <c r="EN167" s="266"/>
      <c r="EO167" s="266"/>
      <c r="EP167" s="266"/>
      <c r="EQ167" s="266"/>
      <c r="ER167" s="266"/>
      <c r="ES167" s="266"/>
      <c r="ET167" s="266"/>
      <c r="EU167" s="266"/>
      <c r="EV167" s="266"/>
      <c r="EW167" s="266"/>
      <c r="EX167" s="266"/>
      <c r="EY167" s="266"/>
      <c r="EZ167" s="266"/>
      <c r="FA167" s="266"/>
      <c r="FB167" s="266"/>
      <c r="FC167" s="266"/>
      <c r="FD167" s="266"/>
      <c r="FE167" s="266"/>
    </row>
    <row r="168" spans="1:161" s="2" customFormat="1" ht="21" customHeight="1">
      <c r="A168" s="266" t="s">
        <v>370</v>
      </c>
      <c r="B168" s="266"/>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c r="CF168" s="266"/>
      <c r="CG168" s="266"/>
      <c r="CH168" s="266"/>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6"/>
      <c r="DF168" s="266"/>
      <c r="DG168" s="266"/>
      <c r="DH168" s="266"/>
      <c r="DI168" s="266"/>
      <c r="DJ168" s="266"/>
      <c r="DK168" s="266"/>
      <c r="DL168" s="266"/>
      <c r="DM168" s="266"/>
      <c r="DN168" s="266"/>
      <c r="DO168" s="266"/>
      <c r="DP168" s="266"/>
      <c r="DQ168" s="266"/>
      <c r="DR168" s="266"/>
      <c r="DS168" s="266"/>
      <c r="DT168" s="266"/>
      <c r="DU168" s="266"/>
      <c r="DV168" s="266"/>
      <c r="DW168" s="266"/>
      <c r="DX168" s="266"/>
      <c r="DY168" s="266"/>
      <c r="DZ168" s="266"/>
      <c r="EA168" s="266"/>
      <c r="EB168" s="266"/>
      <c r="EC168" s="266"/>
      <c r="ED168" s="266"/>
      <c r="EE168" s="266"/>
      <c r="EF168" s="266"/>
      <c r="EG168" s="266"/>
      <c r="EH168" s="266"/>
      <c r="EI168" s="266"/>
      <c r="EJ168" s="266"/>
      <c r="EK168" s="266"/>
      <c r="EL168" s="266"/>
      <c r="EM168" s="266"/>
      <c r="EN168" s="266"/>
      <c r="EO168" s="266"/>
      <c r="EP168" s="266"/>
      <c r="EQ168" s="266"/>
      <c r="ER168" s="266"/>
      <c r="ES168" s="266"/>
      <c r="ET168" s="266"/>
      <c r="EU168" s="266"/>
      <c r="EV168" s="266"/>
      <c r="EW168" s="266"/>
      <c r="EX168" s="266"/>
      <c r="EY168" s="266"/>
      <c r="EZ168" s="266"/>
      <c r="FA168" s="266"/>
      <c r="FB168" s="266"/>
      <c r="FC168" s="266"/>
      <c r="FD168" s="266"/>
      <c r="FE168" s="266"/>
    </row>
    <row r="169" s="2" customFormat="1" ht="10.5" customHeight="1">
      <c r="A169" s="2" t="s">
        <v>371</v>
      </c>
    </row>
    <row r="170" s="2" customFormat="1" ht="10.5" customHeight="1">
      <c r="A170" s="2" t="s">
        <v>372</v>
      </c>
    </row>
    <row r="171" spans="1:161" s="2" customFormat="1" ht="21" customHeight="1">
      <c r="A171" s="266" t="s">
        <v>373</v>
      </c>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c r="CF171" s="266"/>
      <c r="CG171" s="266"/>
      <c r="CH171" s="266"/>
      <c r="CI171" s="266"/>
      <c r="CJ171" s="266"/>
      <c r="CK171" s="266"/>
      <c r="CL171" s="266"/>
      <c r="CM171" s="266"/>
      <c r="CN171" s="266"/>
      <c r="CO171" s="266"/>
      <c r="CP171" s="266"/>
      <c r="CQ171" s="266"/>
      <c r="CR171" s="266"/>
      <c r="CS171" s="266"/>
      <c r="CT171" s="266"/>
      <c r="CU171" s="266"/>
      <c r="CV171" s="266"/>
      <c r="CW171" s="266"/>
      <c r="CX171" s="266"/>
      <c r="CY171" s="266"/>
      <c r="CZ171" s="266"/>
      <c r="DA171" s="266"/>
      <c r="DB171" s="266"/>
      <c r="DC171" s="266"/>
      <c r="DD171" s="266"/>
      <c r="DE171" s="266"/>
      <c r="DF171" s="266"/>
      <c r="DG171" s="266"/>
      <c r="DH171" s="266"/>
      <c r="DI171" s="266"/>
      <c r="DJ171" s="266"/>
      <c r="DK171" s="266"/>
      <c r="DL171" s="266"/>
      <c r="DM171" s="266"/>
      <c r="DN171" s="266"/>
      <c r="DO171" s="266"/>
      <c r="DP171" s="266"/>
      <c r="DQ171" s="266"/>
      <c r="DR171" s="266"/>
      <c r="DS171" s="266"/>
      <c r="DT171" s="266"/>
      <c r="DU171" s="266"/>
      <c r="DV171" s="266"/>
      <c r="DW171" s="266"/>
      <c r="DX171" s="266"/>
      <c r="DY171" s="266"/>
      <c r="DZ171" s="266"/>
      <c r="EA171" s="266"/>
      <c r="EB171" s="266"/>
      <c r="EC171" s="266"/>
      <c r="ED171" s="266"/>
      <c r="EE171" s="266"/>
      <c r="EF171" s="266"/>
      <c r="EG171" s="266"/>
      <c r="EH171" s="266"/>
      <c r="EI171" s="266"/>
      <c r="EJ171" s="266"/>
      <c r="EK171" s="266"/>
      <c r="EL171" s="266"/>
      <c r="EM171" s="266"/>
      <c r="EN171" s="266"/>
      <c r="EO171" s="266"/>
      <c r="EP171" s="266"/>
      <c r="EQ171" s="266"/>
      <c r="ER171" s="266"/>
      <c r="ES171" s="266"/>
      <c r="ET171" s="266"/>
      <c r="EU171" s="266"/>
      <c r="EV171" s="266"/>
      <c r="EW171" s="266"/>
      <c r="EX171" s="266"/>
      <c r="EY171" s="266"/>
      <c r="EZ171" s="266"/>
      <c r="FA171" s="266"/>
      <c r="FB171" s="266"/>
      <c r="FC171" s="266"/>
      <c r="FD171" s="266"/>
      <c r="FE171" s="266"/>
    </row>
    <row r="172" ht="3" customHeight="1"/>
  </sheetData>
  <sheetProtection/>
  <mergeCells count="927">
    <mergeCell ref="EO144:FE144"/>
    <mergeCell ref="A144:BW144"/>
    <mergeCell ref="BX144:CE144"/>
    <mergeCell ref="CF144:CR144"/>
    <mergeCell ref="CS144:DF144"/>
    <mergeCell ref="DG144:DW144"/>
    <mergeCell ref="DX144:EN144"/>
    <mergeCell ref="EO138:FE138"/>
    <mergeCell ref="A138:BW138"/>
    <mergeCell ref="BX138:CE138"/>
    <mergeCell ref="CF138:CR138"/>
    <mergeCell ref="CS138:DF138"/>
    <mergeCell ref="DG62:DW62"/>
    <mergeCell ref="DX62:EN62"/>
    <mergeCell ref="EO62:FE62"/>
    <mergeCell ref="A62:BW62"/>
    <mergeCell ref="DG83:DW83"/>
    <mergeCell ref="A139:BW139"/>
    <mergeCell ref="BX139:CE139"/>
    <mergeCell ref="CF139:CR139"/>
    <mergeCell ref="CS139:DF139"/>
    <mergeCell ref="DG139:DW139"/>
    <mergeCell ref="DX55:EN55"/>
    <mergeCell ref="DX139:EN139"/>
    <mergeCell ref="DG56:DW56"/>
    <mergeCell ref="DX56:EN56"/>
    <mergeCell ref="DX58:EN58"/>
    <mergeCell ref="DG55:DW55"/>
    <mergeCell ref="EO53:FE53"/>
    <mergeCell ref="A54:BW54"/>
    <mergeCell ref="BX54:CE54"/>
    <mergeCell ref="CF54:CR54"/>
    <mergeCell ref="CS54:DF54"/>
    <mergeCell ref="DG54:DW54"/>
    <mergeCell ref="DX54:EN54"/>
    <mergeCell ref="A55:BW55"/>
    <mergeCell ref="BX55:CE55"/>
    <mergeCell ref="DX97:EN97"/>
    <mergeCell ref="EO96:FE96"/>
    <mergeCell ref="EO139:FE139"/>
    <mergeCell ref="A53:BW53"/>
    <mergeCell ref="BX53:CE53"/>
    <mergeCell ref="CF53:CR53"/>
    <mergeCell ref="CS53:DF53"/>
    <mergeCell ref="DG53:DW53"/>
    <mergeCell ref="DX53:EN53"/>
    <mergeCell ref="EO110:FE110"/>
    <mergeCell ref="CS91:DF91"/>
    <mergeCell ref="BX56:CE56"/>
    <mergeCell ref="EO54:FE54"/>
    <mergeCell ref="BX140:CE140"/>
    <mergeCell ref="CF140:CR140"/>
    <mergeCell ref="CS140:DF140"/>
    <mergeCell ref="DG140:DW140"/>
    <mergeCell ref="DX140:EN140"/>
    <mergeCell ref="EO140:FE140"/>
    <mergeCell ref="EO55:FE55"/>
    <mergeCell ref="CF55:CR55"/>
    <mergeCell ref="CS55:DF55"/>
    <mergeCell ref="BX58:CE58"/>
    <mergeCell ref="CF58:CR58"/>
    <mergeCell ref="CS58:DF58"/>
    <mergeCell ref="DX95:EN95"/>
    <mergeCell ref="CS57:DF57"/>
    <mergeCell ref="DG57:DW57"/>
    <mergeCell ref="DX57:EN57"/>
    <mergeCell ref="BX62:CE62"/>
    <mergeCell ref="DG96:DW96"/>
    <mergeCell ref="BX96:CE96"/>
    <mergeCell ref="CS96:DF96"/>
    <mergeCell ref="EO141:FE141"/>
    <mergeCell ref="A110:BW110"/>
    <mergeCell ref="BX110:CE110"/>
    <mergeCell ref="CF110:CR110"/>
    <mergeCell ref="CS110:DF110"/>
    <mergeCell ref="DG110:DW110"/>
    <mergeCell ref="BX141:CE141"/>
    <mergeCell ref="EO56:FE56"/>
    <mergeCell ref="A84:BW84"/>
    <mergeCell ref="BX84:CE84"/>
    <mergeCell ref="CF84:CR84"/>
    <mergeCell ref="CS84:DF84"/>
    <mergeCell ref="DG84:DW84"/>
    <mergeCell ref="BX77:CE77"/>
    <mergeCell ref="EO84:FE84"/>
    <mergeCell ref="A56:BW56"/>
    <mergeCell ref="CS56:DF56"/>
    <mergeCell ref="CF62:CR62"/>
    <mergeCell ref="CS62:DF62"/>
    <mergeCell ref="BX57:CE57"/>
    <mergeCell ref="DG58:DW58"/>
    <mergeCell ref="CF57:CR57"/>
    <mergeCell ref="EO59:FE59"/>
    <mergeCell ref="EO83:FE83"/>
    <mergeCell ref="EO79:FE79"/>
    <mergeCell ref="CS82:DF82"/>
    <mergeCell ref="DG75:DW75"/>
    <mergeCell ref="DX82:EN82"/>
    <mergeCell ref="EO73:FE73"/>
    <mergeCell ref="DG77:DW77"/>
    <mergeCell ref="EO80:FE80"/>
    <mergeCell ref="CS85:DF85"/>
    <mergeCell ref="DX59:EN59"/>
    <mergeCell ref="DX76:EN76"/>
    <mergeCell ref="DX75:EN75"/>
    <mergeCell ref="DX64:EN64"/>
    <mergeCell ref="CS65:DF65"/>
    <mergeCell ref="CS75:DF75"/>
    <mergeCell ref="CS72:DF72"/>
    <mergeCell ref="DX72:EN72"/>
    <mergeCell ref="DX83:EN83"/>
    <mergeCell ref="DX87:EN87"/>
    <mergeCell ref="A96:BW96"/>
    <mergeCell ref="CS88:DF88"/>
    <mergeCell ref="CF96:CR96"/>
    <mergeCell ref="DX84:EN84"/>
    <mergeCell ref="CS83:DF83"/>
    <mergeCell ref="BX95:CE95"/>
    <mergeCell ref="CF95:CR95"/>
    <mergeCell ref="CS95:DF95"/>
    <mergeCell ref="DX85:EN85"/>
    <mergeCell ref="DG95:DW95"/>
    <mergeCell ref="BX59:CE59"/>
    <mergeCell ref="CF59:CR59"/>
    <mergeCell ref="CS59:DF59"/>
    <mergeCell ref="DG59:DW59"/>
    <mergeCell ref="A142:BW142"/>
    <mergeCell ref="BX142:CE142"/>
    <mergeCell ref="BX68:CE68"/>
    <mergeCell ref="BX64:CE64"/>
    <mergeCell ref="BX75:CE75"/>
    <mergeCell ref="A97:BW97"/>
    <mergeCell ref="BX97:CE97"/>
    <mergeCell ref="CF141:CR141"/>
    <mergeCell ref="CS141:DF141"/>
    <mergeCell ref="CF125:CR125"/>
    <mergeCell ref="CF124:CR124"/>
    <mergeCell ref="CF123:CR123"/>
    <mergeCell ref="A101:BW101"/>
    <mergeCell ref="A141:BW141"/>
    <mergeCell ref="A140:BW140"/>
    <mergeCell ref="A52:BW52"/>
    <mergeCell ref="BX52:CE52"/>
    <mergeCell ref="CF52:CR52"/>
    <mergeCell ref="CS52:DF52"/>
    <mergeCell ref="CS90:DF90"/>
    <mergeCell ref="CF66:CR67"/>
    <mergeCell ref="A61:BW61"/>
    <mergeCell ref="BX61:CE61"/>
    <mergeCell ref="A58:BW58"/>
    <mergeCell ref="CF68:CR68"/>
    <mergeCell ref="DG52:DW52"/>
    <mergeCell ref="BX122:CE122"/>
    <mergeCell ref="CS108:DF108"/>
    <mergeCell ref="DG107:DW107"/>
    <mergeCell ref="DG90:DW90"/>
    <mergeCell ref="BX88:CE88"/>
    <mergeCell ref="DG111:DW111"/>
    <mergeCell ref="DG103:DW103"/>
    <mergeCell ref="CF89:CR89"/>
    <mergeCell ref="DG106:DW106"/>
    <mergeCell ref="DG101:DW101"/>
    <mergeCell ref="CS89:DF89"/>
    <mergeCell ref="CS98:DF98"/>
    <mergeCell ref="DG98:DW98"/>
    <mergeCell ref="DX88:EN88"/>
    <mergeCell ref="DX90:EN90"/>
    <mergeCell ref="DX89:EN89"/>
    <mergeCell ref="DX98:EN98"/>
    <mergeCell ref="DG89:DW89"/>
    <mergeCell ref="DX96:EN96"/>
    <mergeCell ref="DG102:DW102"/>
    <mergeCell ref="DX102:EN102"/>
    <mergeCell ref="CS112:DF112"/>
    <mergeCell ref="DG112:DW112"/>
    <mergeCell ref="EO108:FE108"/>
    <mergeCell ref="DX108:EN108"/>
    <mergeCell ref="DG108:DW108"/>
    <mergeCell ref="DX107:EN107"/>
    <mergeCell ref="CS102:DF102"/>
    <mergeCell ref="DX110:EN110"/>
    <mergeCell ref="DG99:DW99"/>
    <mergeCell ref="DG91:DW91"/>
    <mergeCell ref="EO88:FE88"/>
    <mergeCell ref="DG87:DW87"/>
    <mergeCell ref="DG82:DW82"/>
    <mergeCell ref="EO82:FE82"/>
    <mergeCell ref="EO89:FE89"/>
    <mergeCell ref="EO95:FE95"/>
    <mergeCell ref="EO90:FE90"/>
    <mergeCell ref="EO93:FE93"/>
    <mergeCell ref="CF143:CR143"/>
    <mergeCell ref="CS143:DF143"/>
    <mergeCell ref="CF142:CR142"/>
    <mergeCell ref="DX143:EN143"/>
    <mergeCell ref="EO106:FE106"/>
    <mergeCell ref="DX106:EN106"/>
    <mergeCell ref="EO107:FE107"/>
    <mergeCell ref="CS142:DF142"/>
    <mergeCell ref="DG141:DW141"/>
    <mergeCell ref="DX141:EN141"/>
    <mergeCell ref="CF75:CR75"/>
    <mergeCell ref="CS81:DF81"/>
    <mergeCell ref="CF94:CR94"/>
    <mergeCell ref="EO98:FE98"/>
    <mergeCell ref="EO85:FE85"/>
    <mergeCell ref="EO86:FE86"/>
    <mergeCell ref="DX86:EN86"/>
    <mergeCell ref="EO97:FE97"/>
    <mergeCell ref="DG97:DW97"/>
    <mergeCell ref="DG86:DW86"/>
    <mergeCell ref="CS106:DF106"/>
    <mergeCell ref="DG123:DW123"/>
    <mergeCell ref="CS107:DF107"/>
    <mergeCell ref="DX123:EN123"/>
    <mergeCell ref="CS111:DF111"/>
    <mergeCell ref="DX111:EN111"/>
    <mergeCell ref="CS114:DF114"/>
    <mergeCell ref="DG114:DW114"/>
    <mergeCell ref="DX114:EN114"/>
    <mergeCell ref="CS117:DF117"/>
    <mergeCell ref="A143:BW143"/>
    <mergeCell ref="BX143:CE143"/>
    <mergeCell ref="A99:BW99"/>
    <mergeCell ref="BX99:CE99"/>
    <mergeCell ref="CF99:CR99"/>
    <mergeCell ref="A82:BW82"/>
    <mergeCell ref="BX82:CE82"/>
    <mergeCell ref="CF82:CR82"/>
    <mergeCell ref="A100:BW100"/>
    <mergeCell ref="BX100:CE100"/>
    <mergeCell ref="DX40:EN40"/>
    <mergeCell ref="EO40:FE40"/>
    <mergeCell ref="CS38:DF38"/>
    <mergeCell ref="DG38:DW38"/>
    <mergeCell ref="DX38:EN38"/>
    <mergeCell ref="EO38:FE38"/>
    <mergeCell ref="DX39:EN39"/>
    <mergeCell ref="EO39:FE39"/>
    <mergeCell ref="CS40:DF40"/>
    <mergeCell ref="DG39:DW39"/>
    <mergeCell ref="DX30:EN30"/>
    <mergeCell ref="DG30:DW30"/>
    <mergeCell ref="CS36:DF37"/>
    <mergeCell ref="DG36:DW37"/>
    <mergeCell ref="DX36:EN37"/>
    <mergeCell ref="CS34:DF34"/>
    <mergeCell ref="DG34:DW34"/>
    <mergeCell ref="DX34:EN34"/>
    <mergeCell ref="DG32:DW32"/>
    <mergeCell ref="CS35:DF35"/>
    <mergeCell ref="DG35:DW35"/>
    <mergeCell ref="DS28:DT28"/>
    <mergeCell ref="DU28:DW28"/>
    <mergeCell ref="DG29:DW29"/>
    <mergeCell ref="CS33:DF33"/>
    <mergeCell ref="DG28:DI28"/>
    <mergeCell ref="CS32:DF32"/>
    <mergeCell ref="CS30:DF30"/>
    <mergeCell ref="CS27:DF29"/>
    <mergeCell ref="DO28:DR28"/>
    <mergeCell ref="EO30:FE30"/>
    <mergeCell ref="EO36:FE37"/>
    <mergeCell ref="EO34:FE34"/>
    <mergeCell ref="EO35:FE35"/>
    <mergeCell ref="DX35:EN35"/>
    <mergeCell ref="FC28:FE28"/>
    <mergeCell ref="ER28:EV28"/>
    <mergeCell ref="FA28:FB28"/>
    <mergeCell ref="DX32:EN32"/>
    <mergeCell ref="EO29:FE29"/>
    <mergeCell ref="EO105:FE105"/>
    <mergeCell ref="EO99:FE99"/>
    <mergeCell ref="DX103:EN103"/>
    <mergeCell ref="EO103:FE103"/>
    <mergeCell ref="EO101:FE101"/>
    <mergeCell ref="EO102:FE102"/>
    <mergeCell ref="EO100:FE100"/>
    <mergeCell ref="DX100:EN100"/>
    <mergeCell ref="DX99:EN99"/>
    <mergeCell ref="DX101:EN101"/>
    <mergeCell ref="A35:BW35"/>
    <mergeCell ref="BX123:CE123"/>
    <mergeCell ref="BX124:CE124"/>
    <mergeCell ref="CF122:CR122"/>
    <mergeCell ref="EO28:EQ28"/>
    <mergeCell ref="EO32:FE32"/>
    <mergeCell ref="DG33:DW33"/>
    <mergeCell ref="DX33:EN33"/>
    <mergeCell ref="EO33:FE33"/>
    <mergeCell ref="CS123:DF123"/>
    <mergeCell ref="A27:BW29"/>
    <mergeCell ref="BX27:CE29"/>
    <mergeCell ref="CF27:CR29"/>
    <mergeCell ref="A32:BW32"/>
    <mergeCell ref="BX32:CE32"/>
    <mergeCell ref="A30:BW30"/>
    <mergeCell ref="BX30:CE30"/>
    <mergeCell ref="CF30:CR30"/>
    <mergeCell ref="ES20:FE20"/>
    <mergeCell ref="ES22:FE22"/>
    <mergeCell ref="ES23:FE23"/>
    <mergeCell ref="EW28:EZ28"/>
    <mergeCell ref="EA28:EE28"/>
    <mergeCell ref="EF28:EI28"/>
    <mergeCell ref="EJ28:EK28"/>
    <mergeCell ref="DG27:FE27"/>
    <mergeCell ref="DX29:EN29"/>
    <mergeCell ref="DJ28:DN28"/>
    <mergeCell ref="EB12:EC12"/>
    <mergeCell ref="EE12:ES12"/>
    <mergeCell ref="ES15:FE16"/>
    <mergeCell ref="ES17:FE17"/>
    <mergeCell ref="ES18:FE18"/>
    <mergeCell ref="ES19:FE19"/>
    <mergeCell ref="EL28:EN28"/>
    <mergeCell ref="DX28:DZ28"/>
    <mergeCell ref="DW11:EI11"/>
    <mergeCell ref="EL11:FE11"/>
    <mergeCell ref="ET12:EV12"/>
    <mergeCell ref="DW5:FE5"/>
    <mergeCell ref="EW12:EY12"/>
    <mergeCell ref="EL10:FE10"/>
    <mergeCell ref="DW10:EI10"/>
    <mergeCell ref="DW12:DX12"/>
    <mergeCell ref="EZ12:FB12"/>
    <mergeCell ref="DY12:EA12"/>
    <mergeCell ref="DB1:FE1"/>
    <mergeCell ref="DB2:FE2"/>
    <mergeCell ref="DW6:FE6"/>
    <mergeCell ref="DW7:FE7"/>
    <mergeCell ref="DW8:FE8"/>
    <mergeCell ref="DW9:FE9"/>
    <mergeCell ref="CH15:CL15"/>
    <mergeCell ref="AW14:CR14"/>
    <mergeCell ref="BI15:CD15"/>
    <mergeCell ref="AY15:BE15"/>
    <mergeCell ref="CP15:CX15"/>
    <mergeCell ref="BF15:BH15"/>
    <mergeCell ref="CE15:CG15"/>
    <mergeCell ref="CM15:CO15"/>
    <mergeCell ref="CV14:CY14"/>
    <mergeCell ref="CS14:CU14"/>
    <mergeCell ref="BX33:CE33"/>
    <mergeCell ref="CF33:CR33"/>
    <mergeCell ref="BK17:BM17"/>
    <mergeCell ref="BN17:BO17"/>
    <mergeCell ref="BQ17:CE17"/>
    <mergeCell ref="CF17:CH17"/>
    <mergeCell ref="CI17:CK17"/>
    <mergeCell ref="CF32:CR32"/>
    <mergeCell ref="AB19:DP19"/>
    <mergeCell ref="K22:DP22"/>
    <mergeCell ref="A38:BW38"/>
    <mergeCell ref="A34:BW34"/>
    <mergeCell ref="BX34:CE34"/>
    <mergeCell ref="CF34:CR34"/>
    <mergeCell ref="BG17:BJ17"/>
    <mergeCell ref="CL17:CO17"/>
    <mergeCell ref="A25:FE25"/>
    <mergeCell ref="A18:AA18"/>
    <mergeCell ref="ES21:FE21"/>
    <mergeCell ref="A33:BW33"/>
    <mergeCell ref="CF64:CR64"/>
    <mergeCell ref="BX35:CE35"/>
    <mergeCell ref="CF35:CR35"/>
    <mergeCell ref="EO104:FE104"/>
    <mergeCell ref="A37:BW37"/>
    <mergeCell ref="BX36:CE37"/>
    <mergeCell ref="CF36:CR37"/>
    <mergeCell ref="A40:BW40"/>
    <mergeCell ref="BX40:CE40"/>
    <mergeCell ref="CF40:CR40"/>
    <mergeCell ref="A44:BW44"/>
    <mergeCell ref="CF56:CR56"/>
    <mergeCell ref="CF74:CR74"/>
    <mergeCell ref="CF87:CR87"/>
    <mergeCell ref="CF86:CR86"/>
    <mergeCell ref="CF70:CR71"/>
    <mergeCell ref="CF69:CR69"/>
    <mergeCell ref="CF72:CR72"/>
    <mergeCell ref="CF85:CR85"/>
    <mergeCell ref="CF61:CR61"/>
    <mergeCell ref="CF38:CR38"/>
    <mergeCell ref="CS45:DF45"/>
    <mergeCell ref="CS50:DF51"/>
    <mergeCell ref="DG50:DW51"/>
    <mergeCell ref="CF49:CR49"/>
    <mergeCell ref="BX45:CE45"/>
    <mergeCell ref="BX44:CE44"/>
    <mergeCell ref="DG40:DW40"/>
    <mergeCell ref="BX50:CE51"/>
    <mergeCell ref="CS39:DF39"/>
    <mergeCell ref="CF100:CR100"/>
    <mergeCell ref="A50:BW50"/>
    <mergeCell ref="A64:BW64"/>
    <mergeCell ref="BX49:CE49"/>
    <mergeCell ref="A71:BW71"/>
    <mergeCell ref="A70:BW70"/>
    <mergeCell ref="A69:BW69"/>
    <mergeCell ref="BX69:CE69"/>
    <mergeCell ref="CF50:CR51"/>
    <mergeCell ref="CF88:CR88"/>
    <mergeCell ref="CS99:DF99"/>
    <mergeCell ref="CS97:DF97"/>
    <mergeCell ref="CF65:CR65"/>
    <mergeCell ref="A36:BW36"/>
    <mergeCell ref="A46:BW46"/>
    <mergeCell ref="BX46:CE46"/>
    <mergeCell ref="BX38:CE38"/>
    <mergeCell ref="A41:BW41"/>
    <mergeCell ref="BX41:CE41"/>
    <mergeCell ref="A42:BW42"/>
    <mergeCell ref="A51:BW51"/>
    <mergeCell ref="CF45:CR45"/>
    <mergeCell ref="A47:BW47"/>
    <mergeCell ref="BX47:CE48"/>
    <mergeCell ref="CF47:CR48"/>
    <mergeCell ref="A48:BW48"/>
    <mergeCell ref="CF46:CR46"/>
    <mergeCell ref="A49:BW49"/>
    <mergeCell ref="A45:BW45"/>
    <mergeCell ref="A67:BW67"/>
    <mergeCell ref="A68:BW68"/>
    <mergeCell ref="A66:BW66"/>
    <mergeCell ref="BX66:CE67"/>
    <mergeCell ref="A57:BW57"/>
    <mergeCell ref="A63:BW63"/>
    <mergeCell ref="BX63:CE63"/>
    <mergeCell ref="BX65:CE65"/>
    <mergeCell ref="A59:BW59"/>
    <mergeCell ref="BX70:CE71"/>
    <mergeCell ref="DX74:EN74"/>
    <mergeCell ref="DG74:DW74"/>
    <mergeCell ref="DG72:DW72"/>
    <mergeCell ref="CF73:CR73"/>
    <mergeCell ref="CS74:DF74"/>
    <mergeCell ref="DX73:EN73"/>
    <mergeCell ref="CS73:DF73"/>
    <mergeCell ref="DG73:DW73"/>
    <mergeCell ref="CS70:DF71"/>
    <mergeCell ref="A72:BW72"/>
    <mergeCell ref="BX72:CE72"/>
    <mergeCell ref="BX98:CE98"/>
    <mergeCell ref="BX83:CE83"/>
    <mergeCell ref="CF90:CR90"/>
    <mergeCell ref="CF77:CR77"/>
    <mergeCell ref="BX73:CE73"/>
    <mergeCell ref="A98:BW98"/>
    <mergeCell ref="CF98:CR98"/>
    <mergeCell ref="CF97:CR97"/>
    <mergeCell ref="A90:BW90"/>
    <mergeCell ref="A95:BW95"/>
    <mergeCell ref="CS77:DF77"/>
    <mergeCell ref="A83:BW83"/>
    <mergeCell ref="CS76:DF76"/>
    <mergeCell ref="DG93:DW93"/>
    <mergeCell ref="A88:BW88"/>
    <mergeCell ref="CF83:CR83"/>
    <mergeCell ref="A76:BW76"/>
    <mergeCell ref="CS87:DF87"/>
    <mergeCell ref="A86:BW86"/>
    <mergeCell ref="BX86:CE86"/>
    <mergeCell ref="DG88:DW88"/>
    <mergeCell ref="DG76:DW76"/>
    <mergeCell ref="BX76:CE76"/>
    <mergeCell ref="CF76:CR76"/>
    <mergeCell ref="A85:BW85"/>
    <mergeCell ref="BX85:CE85"/>
    <mergeCell ref="DG85:DW85"/>
    <mergeCell ref="CS86:DF86"/>
    <mergeCell ref="BX101:CE101"/>
    <mergeCell ref="CF101:CR101"/>
    <mergeCell ref="CS101:DF101"/>
    <mergeCell ref="A103:BW103"/>
    <mergeCell ref="BX103:CE103"/>
    <mergeCell ref="CF103:CR103"/>
    <mergeCell ref="A102:BW102"/>
    <mergeCell ref="BX102:CE102"/>
    <mergeCell ref="CF102:CR102"/>
    <mergeCell ref="CS103:DF103"/>
    <mergeCell ref="A107:BW107"/>
    <mergeCell ref="BX107:CE107"/>
    <mergeCell ref="CF107:CR107"/>
    <mergeCell ref="A106:BW106"/>
    <mergeCell ref="BX106:CE106"/>
    <mergeCell ref="A105:BW105"/>
    <mergeCell ref="CF105:CR105"/>
    <mergeCell ref="CF106:CR106"/>
    <mergeCell ref="A104:BW104"/>
    <mergeCell ref="BX104:CE104"/>
    <mergeCell ref="DG104:DW104"/>
    <mergeCell ref="CF104:CR104"/>
    <mergeCell ref="DX104:EN104"/>
    <mergeCell ref="DG105:DW105"/>
    <mergeCell ref="BX105:CE105"/>
    <mergeCell ref="DX105:EN105"/>
    <mergeCell ref="CS105:DF105"/>
    <mergeCell ref="A108:BW108"/>
    <mergeCell ref="A112:BW112"/>
    <mergeCell ref="BX112:CE112"/>
    <mergeCell ref="CF112:CR112"/>
    <mergeCell ref="A111:BW111"/>
    <mergeCell ref="BX111:CE111"/>
    <mergeCell ref="CF111:CR111"/>
    <mergeCell ref="CF108:CR108"/>
    <mergeCell ref="BX108:CE108"/>
    <mergeCell ref="A114:BW114"/>
    <mergeCell ref="BX114:CE114"/>
    <mergeCell ref="CF114:CR114"/>
    <mergeCell ref="A113:BW113"/>
    <mergeCell ref="BX113:CE113"/>
    <mergeCell ref="CF113:CR113"/>
    <mergeCell ref="A116:BW116"/>
    <mergeCell ref="BX116:CE116"/>
    <mergeCell ref="CF116:CR116"/>
    <mergeCell ref="A115:BW115"/>
    <mergeCell ref="BX115:CE115"/>
    <mergeCell ref="CF115:CR115"/>
    <mergeCell ref="A118:BW118"/>
    <mergeCell ref="BX118:CE118"/>
    <mergeCell ref="CF118:CR118"/>
    <mergeCell ref="A117:BW117"/>
    <mergeCell ref="BX117:CE117"/>
    <mergeCell ref="CF117:CR117"/>
    <mergeCell ref="A122:BW122"/>
    <mergeCell ref="A119:BW119"/>
    <mergeCell ref="BX119:CE119"/>
    <mergeCell ref="CF119:CR119"/>
    <mergeCell ref="A121:BW121"/>
    <mergeCell ref="BX121:CE121"/>
    <mergeCell ref="CF121:CR121"/>
    <mergeCell ref="A120:BW120"/>
    <mergeCell ref="BX120:CE120"/>
    <mergeCell ref="CF120:CR120"/>
    <mergeCell ref="A131:BW131"/>
    <mergeCell ref="A125:BW125"/>
    <mergeCell ref="A123:BW123"/>
    <mergeCell ref="A129:BW129"/>
    <mergeCell ref="BX129:CE129"/>
    <mergeCell ref="CF129:CR129"/>
    <mergeCell ref="A128:BW128"/>
    <mergeCell ref="BX128:CE128"/>
    <mergeCell ref="CF128:CR128"/>
    <mergeCell ref="A127:BW127"/>
    <mergeCell ref="A130:BW130"/>
    <mergeCell ref="BX130:CE130"/>
    <mergeCell ref="CF130:CR130"/>
    <mergeCell ref="A124:BW124"/>
    <mergeCell ref="A126:BW126"/>
    <mergeCell ref="BX126:CE126"/>
    <mergeCell ref="CF126:CR126"/>
    <mergeCell ref="BX127:CE127"/>
    <mergeCell ref="CF127:CR127"/>
    <mergeCell ref="BX125:CE125"/>
    <mergeCell ref="A147:BW147"/>
    <mergeCell ref="BX147:CE147"/>
    <mergeCell ref="CF147:CR147"/>
    <mergeCell ref="A145:BW145"/>
    <mergeCell ref="BX145:CE145"/>
    <mergeCell ref="CF145:CR145"/>
    <mergeCell ref="A146:BW146"/>
    <mergeCell ref="BX146:CE146"/>
    <mergeCell ref="CF146:CR146"/>
    <mergeCell ref="A148:BW148"/>
    <mergeCell ref="BX148:CE148"/>
    <mergeCell ref="CF148:CR148"/>
    <mergeCell ref="CS148:DF148"/>
    <mergeCell ref="DG148:DW148"/>
    <mergeCell ref="DX148:EN148"/>
    <mergeCell ref="A150:BW150"/>
    <mergeCell ref="BX150:CE150"/>
    <mergeCell ref="CF150:CR150"/>
    <mergeCell ref="A149:BW149"/>
    <mergeCell ref="BX149:CE149"/>
    <mergeCell ref="CF149:CR149"/>
    <mergeCell ref="A152:BW152"/>
    <mergeCell ref="BX152:CE152"/>
    <mergeCell ref="CF152:CR152"/>
    <mergeCell ref="A151:BW151"/>
    <mergeCell ref="BX151:CE151"/>
    <mergeCell ref="CF151:CR151"/>
    <mergeCell ref="A154:BW154"/>
    <mergeCell ref="BX154:CE154"/>
    <mergeCell ref="CF154:CR154"/>
    <mergeCell ref="CS155:DF155"/>
    <mergeCell ref="A153:BW153"/>
    <mergeCell ref="BX153:CE153"/>
    <mergeCell ref="CF153:CR153"/>
    <mergeCell ref="CS154:DF154"/>
    <mergeCell ref="CS153:DF153"/>
    <mergeCell ref="A156:BW156"/>
    <mergeCell ref="BX156:CE156"/>
    <mergeCell ref="CF156:CR156"/>
    <mergeCell ref="A155:BW155"/>
    <mergeCell ref="BX155:CE155"/>
    <mergeCell ref="CF155:CR155"/>
    <mergeCell ref="CS146:DF146"/>
    <mergeCell ref="DG146:DW146"/>
    <mergeCell ref="A171:FE171"/>
    <mergeCell ref="A164:FE164"/>
    <mergeCell ref="A166:FE166"/>
    <mergeCell ref="A167:FE167"/>
    <mergeCell ref="A168:FE168"/>
    <mergeCell ref="DX146:EN146"/>
    <mergeCell ref="EO146:FE146"/>
    <mergeCell ref="CS147:DF147"/>
    <mergeCell ref="DX46:EN46"/>
    <mergeCell ref="A78:BW78"/>
    <mergeCell ref="BX78:CE78"/>
    <mergeCell ref="CF78:CR78"/>
    <mergeCell ref="CS78:DF78"/>
    <mergeCell ref="DG78:DW78"/>
    <mergeCell ref="DX78:EN78"/>
    <mergeCell ref="A77:BW77"/>
    <mergeCell ref="A75:BW75"/>
    <mergeCell ref="A74:BW74"/>
    <mergeCell ref="EO46:FE46"/>
    <mergeCell ref="CS47:DF48"/>
    <mergeCell ref="DG47:DW48"/>
    <mergeCell ref="DX47:EN48"/>
    <mergeCell ref="EO47:FE48"/>
    <mergeCell ref="CS49:DF49"/>
    <mergeCell ref="DG49:DW49"/>
    <mergeCell ref="DX49:EN49"/>
    <mergeCell ref="EO49:FE49"/>
    <mergeCell ref="CS46:DF46"/>
    <mergeCell ref="DX50:EN51"/>
    <mergeCell ref="EO50:FE51"/>
    <mergeCell ref="CS61:DF61"/>
    <mergeCell ref="DG61:DW61"/>
    <mergeCell ref="DX61:EN61"/>
    <mergeCell ref="EO61:FE61"/>
    <mergeCell ref="EO60:FE60"/>
    <mergeCell ref="EO52:FE52"/>
    <mergeCell ref="DX52:EN52"/>
    <mergeCell ref="EO58:FE58"/>
    <mergeCell ref="DX65:EN65"/>
    <mergeCell ref="EO65:FE65"/>
    <mergeCell ref="DG64:DW64"/>
    <mergeCell ref="CS64:DF64"/>
    <mergeCell ref="DG66:DW67"/>
    <mergeCell ref="DX66:EN67"/>
    <mergeCell ref="EO66:FE67"/>
    <mergeCell ref="EO64:FE64"/>
    <mergeCell ref="DG70:DW71"/>
    <mergeCell ref="DX70:EN71"/>
    <mergeCell ref="EO70:FE71"/>
    <mergeCell ref="CS68:DF68"/>
    <mergeCell ref="DG68:DW68"/>
    <mergeCell ref="DX68:EN68"/>
    <mergeCell ref="EO68:FE68"/>
    <mergeCell ref="CS69:DF69"/>
    <mergeCell ref="DG69:DW69"/>
    <mergeCell ref="DX69:EN69"/>
    <mergeCell ref="CS93:DF93"/>
    <mergeCell ref="EO69:FE69"/>
    <mergeCell ref="EO111:FE111"/>
    <mergeCell ref="EO77:FE77"/>
    <mergeCell ref="EO76:FE76"/>
    <mergeCell ref="DX81:EN81"/>
    <mergeCell ref="CS100:DF100"/>
    <mergeCell ref="DG100:DW100"/>
    <mergeCell ref="CS79:DF79"/>
    <mergeCell ref="DX77:EN77"/>
    <mergeCell ref="DX112:EN112"/>
    <mergeCell ref="EO112:FE112"/>
    <mergeCell ref="CS113:DF113"/>
    <mergeCell ref="DG113:DW113"/>
    <mergeCell ref="DX113:EN113"/>
    <mergeCell ref="EO113:FE113"/>
    <mergeCell ref="EO114:FE114"/>
    <mergeCell ref="CS115:DF115"/>
    <mergeCell ref="DG115:DW115"/>
    <mergeCell ref="DX115:EN115"/>
    <mergeCell ref="EO115:FE115"/>
    <mergeCell ref="CS116:DF116"/>
    <mergeCell ref="DG116:DW116"/>
    <mergeCell ref="DX116:EN116"/>
    <mergeCell ref="EO116:FE116"/>
    <mergeCell ref="DG117:DW117"/>
    <mergeCell ref="DX117:EN117"/>
    <mergeCell ref="EO117:FE117"/>
    <mergeCell ref="CS118:DF118"/>
    <mergeCell ref="DG118:DW118"/>
    <mergeCell ref="DX118:EN118"/>
    <mergeCell ref="EO118:FE118"/>
    <mergeCell ref="CS120:DF120"/>
    <mergeCell ref="EO122:FE122"/>
    <mergeCell ref="CS119:DF119"/>
    <mergeCell ref="DG119:DW119"/>
    <mergeCell ref="DX119:EN119"/>
    <mergeCell ref="EO119:FE119"/>
    <mergeCell ref="DG120:DW120"/>
    <mergeCell ref="DX120:EN120"/>
    <mergeCell ref="EO120:FE120"/>
    <mergeCell ref="DX122:EN122"/>
    <mergeCell ref="EO125:FE125"/>
    <mergeCell ref="CS124:DF124"/>
    <mergeCell ref="DG124:DW124"/>
    <mergeCell ref="CS121:DF121"/>
    <mergeCell ref="DG121:DW121"/>
    <mergeCell ref="DX121:EN121"/>
    <mergeCell ref="EO121:FE121"/>
    <mergeCell ref="CS122:DF122"/>
    <mergeCell ref="DG122:DW122"/>
    <mergeCell ref="CS125:DF125"/>
    <mergeCell ref="CS145:DF145"/>
    <mergeCell ref="DG145:DW145"/>
    <mergeCell ref="DX145:EN145"/>
    <mergeCell ref="EO145:FE145"/>
    <mergeCell ref="EO134:FE134"/>
    <mergeCell ref="EO133:FE133"/>
    <mergeCell ref="EO143:FE143"/>
    <mergeCell ref="DG143:DW143"/>
    <mergeCell ref="DX134:EN134"/>
    <mergeCell ref="DG136:DW136"/>
    <mergeCell ref="DG147:DW147"/>
    <mergeCell ref="DX147:EN147"/>
    <mergeCell ref="EO147:FE147"/>
    <mergeCell ref="EO136:FE136"/>
    <mergeCell ref="DG142:DW142"/>
    <mergeCell ref="DX142:EN142"/>
    <mergeCell ref="EO142:FE142"/>
    <mergeCell ref="EO137:FE137"/>
    <mergeCell ref="DG138:DW138"/>
    <mergeCell ref="DX138:EN138"/>
    <mergeCell ref="EO148:FE148"/>
    <mergeCell ref="CS149:DF149"/>
    <mergeCell ref="DG149:DW149"/>
    <mergeCell ref="DX149:EN149"/>
    <mergeCell ref="EO149:FE149"/>
    <mergeCell ref="CS150:DF150"/>
    <mergeCell ref="DG150:DW150"/>
    <mergeCell ref="DX150:EN150"/>
    <mergeCell ref="EO150:FE150"/>
    <mergeCell ref="CS151:DF151"/>
    <mergeCell ref="DG151:DW151"/>
    <mergeCell ref="DX151:EN151"/>
    <mergeCell ref="EO151:FE151"/>
    <mergeCell ref="CS152:DF152"/>
    <mergeCell ref="DG152:DW152"/>
    <mergeCell ref="DX152:EN152"/>
    <mergeCell ref="EO152:FE152"/>
    <mergeCell ref="DG153:DW153"/>
    <mergeCell ref="DX153:EN153"/>
    <mergeCell ref="EO153:FE153"/>
    <mergeCell ref="CS156:DF156"/>
    <mergeCell ref="DG156:DW156"/>
    <mergeCell ref="DX156:EN156"/>
    <mergeCell ref="EO156:FE156"/>
    <mergeCell ref="DG154:DW154"/>
    <mergeCell ref="DX154:EN154"/>
    <mergeCell ref="EO154:FE154"/>
    <mergeCell ref="DG155:DW155"/>
    <mergeCell ref="DX155:EN155"/>
    <mergeCell ref="EO155:FE155"/>
    <mergeCell ref="CF43:CR43"/>
    <mergeCell ref="CS43:DF43"/>
    <mergeCell ref="DX43:EN43"/>
    <mergeCell ref="DX45:EN45"/>
    <mergeCell ref="DG45:DW45"/>
    <mergeCell ref="EO81:FE81"/>
    <mergeCell ref="EO127:FE127"/>
    <mergeCell ref="EO41:FE41"/>
    <mergeCell ref="CF41:CR41"/>
    <mergeCell ref="CS41:DF41"/>
    <mergeCell ref="DG41:DW41"/>
    <mergeCell ref="DX41:EN41"/>
    <mergeCell ref="DX42:EN42"/>
    <mergeCell ref="CF42:CR42"/>
    <mergeCell ref="CS42:DF42"/>
    <mergeCell ref="DG42:DW42"/>
    <mergeCell ref="BX42:CE42"/>
    <mergeCell ref="A43:BW43"/>
    <mergeCell ref="BX43:CE43"/>
    <mergeCell ref="CS66:DF67"/>
    <mergeCell ref="DG44:DW44"/>
    <mergeCell ref="CF44:CR44"/>
    <mergeCell ref="CS44:DF44"/>
    <mergeCell ref="DG46:DW46"/>
    <mergeCell ref="DG65:DW65"/>
    <mergeCell ref="A65:BW65"/>
    <mergeCell ref="BX81:CE81"/>
    <mergeCell ref="CF81:CR81"/>
    <mergeCell ref="BX90:CE90"/>
    <mergeCell ref="A39:BW39"/>
    <mergeCell ref="BX39:CE39"/>
    <mergeCell ref="CF39:CR39"/>
    <mergeCell ref="BX74:CE74"/>
    <mergeCell ref="A73:BW73"/>
    <mergeCell ref="A87:BW87"/>
    <mergeCell ref="BX87:CE87"/>
    <mergeCell ref="DG127:DW127"/>
    <mergeCell ref="EO126:FE126"/>
    <mergeCell ref="A89:BW89"/>
    <mergeCell ref="BX89:CE89"/>
    <mergeCell ref="EO42:FE42"/>
    <mergeCell ref="A79:BW79"/>
    <mergeCell ref="BX79:CE79"/>
    <mergeCell ref="CF79:CR79"/>
    <mergeCell ref="DG79:DW79"/>
    <mergeCell ref="A81:BW81"/>
    <mergeCell ref="DG125:DW125"/>
    <mergeCell ref="DX125:EN125"/>
    <mergeCell ref="DG94:DW94"/>
    <mergeCell ref="DX94:EN94"/>
    <mergeCell ref="EO94:FE94"/>
    <mergeCell ref="DG128:DW128"/>
    <mergeCell ref="DG126:DW126"/>
    <mergeCell ref="DX126:EN126"/>
    <mergeCell ref="DX124:EN124"/>
    <mergeCell ref="EO124:FE124"/>
    <mergeCell ref="DX129:EN129"/>
    <mergeCell ref="A91:BW91"/>
    <mergeCell ref="BX91:CE91"/>
    <mergeCell ref="CF91:CR91"/>
    <mergeCell ref="CF93:CR93"/>
    <mergeCell ref="EO91:FE91"/>
    <mergeCell ref="DX91:EN91"/>
    <mergeCell ref="A93:BW93"/>
    <mergeCell ref="BX93:CE93"/>
    <mergeCell ref="EO123:FE123"/>
    <mergeCell ref="EO130:FE130"/>
    <mergeCell ref="DX128:EN128"/>
    <mergeCell ref="CS127:DF127"/>
    <mergeCell ref="EO129:FE129"/>
    <mergeCell ref="CS130:DF130"/>
    <mergeCell ref="CS129:DF129"/>
    <mergeCell ref="DG129:DW129"/>
    <mergeCell ref="DX127:EN127"/>
    <mergeCell ref="EO128:FE128"/>
    <mergeCell ref="CS128:DF128"/>
    <mergeCell ref="DG132:DW132"/>
    <mergeCell ref="BX131:CE131"/>
    <mergeCell ref="CF131:CR131"/>
    <mergeCell ref="CS131:DF131"/>
    <mergeCell ref="DG130:DW130"/>
    <mergeCell ref="DX130:EN130"/>
    <mergeCell ref="DG134:DW134"/>
    <mergeCell ref="BX132:CE132"/>
    <mergeCell ref="CF132:CR132"/>
    <mergeCell ref="CS132:DF132"/>
    <mergeCell ref="A132:BW132"/>
    <mergeCell ref="EO131:FE131"/>
    <mergeCell ref="BX133:CE133"/>
    <mergeCell ref="CF133:CR133"/>
    <mergeCell ref="CS133:DF133"/>
    <mergeCell ref="DG133:DW133"/>
    <mergeCell ref="BX136:CE136"/>
    <mergeCell ref="CF136:CR136"/>
    <mergeCell ref="CS136:DF136"/>
    <mergeCell ref="CF135:CR135"/>
    <mergeCell ref="CS135:DF135"/>
    <mergeCell ref="A134:BW134"/>
    <mergeCell ref="BX134:CE134"/>
    <mergeCell ref="CF134:CR134"/>
    <mergeCell ref="CS134:DF134"/>
    <mergeCell ref="BX94:CE94"/>
    <mergeCell ref="CS94:DF94"/>
    <mergeCell ref="DX136:EN136"/>
    <mergeCell ref="A135:BW135"/>
    <mergeCell ref="DX132:EN132"/>
    <mergeCell ref="DG131:DW131"/>
    <mergeCell ref="DX131:EN131"/>
    <mergeCell ref="A133:BW133"/>
    <mergeCell ref="BX135:CE135"/>
    <mergeCell ref="A136:BW136"/>
    <mergeCell ref="EO43:FE43"/>
    <mergeCell ref="EO78:FE78"/>
    <mergeCell ref="DX79:EN79"/>
    <mergeCell ref="EO45:FE45"/>
    <mergeCell ref="DG43:DW43"/>
    <mergeCell ref="DX93:EN93"/>
    <mergeCell ref="DX44:EN44"/>
    <mergeCell ref="EO87:FE87"/>
    <mergeCell ref="EO74:FE74"/>
    <mergeCell ref="EO75:FE75"/>
    <mergeCell ref="A94:BW94"/>
    <mergeCell ref="DG81:DW81"/>
    <mergeCell ref="EO44:FE44"/>
    <mergeCell ref="EO72:FE72"/>
    <mergeCell ref="A60:BW60"/>
    <mergeCell ref="BX60:CE60"/>
    <mergeCell ref="CF60:CR60"/>
    <mergeCell ref="CS60:DF60"/>
    <mergeCell ref="DG60:DW60"/>
    <mergeCell ref="DX60:EN60"/>
    <mergeCell ref="A137:BW137"/>
    <mergeCell ref="BX137:CE137"/>
    <mergeCell ref="CF137:CR137"/>
    <mergeCell ref="CS137:DF137"/>
    <mergeCell ref="DG137:DW137"/>
    <mergeCell ref="DX137:EN137"/>
    <mergeCell ref="DX133:EN133"/>
    <mergeCell ref="CF63:CR63"/>
    <mergeCell ref="CS63:DF63"/>
    <mergeCell ref="DG63:DW63"/>
    <mergeCell ref="DX63:EN63"/>
    <mergeCell ref="EO57:FE57"/>
    <mergeCell ref="DX109:EN109"/>
    <mergeCell ref="EO109:FE109"/>
    <mergeCell ref="CS126:DF126"/>
    <mergeCell ref="EO132:FE132"/>
    <mergeCell ref="DG135:DW135"/>
    <mergeCell ref="DX135:EN135"/>
    <mergeCell ref="EO135:FE135"/>
    <mergeCell ref="CS104:DF104"/>
    <mergeCell ref="EO63:FE63"/>
    <mergeCell ref="A109:BW109"/>
    <mergeCell ref="BX109:CE109"/>
    <mergeCell ref="CF109:CR109"/>
    <mergeCell ref="CS109:DF109"/>
    <mergeCell ref="DG109:DW109"/>
    <mergeCell ref="A80:BW80"/>
    <mergeCell ref="BX80:CE80"/>
    <mergeCell ref="CF80:CR80"/>
    <mergeCell ref="CS80:DF80"/>
    <mergeCell ref="DG80:DW80"/>
    <mergeCell ref="DX80:EN80"/>
    <mergeCell ref="EO92:FE92"/>
    <mergeCell ref="A92:BW92"/>
    <mergeCell ref="BX92:CE92"/>
    <mergeCell ref="CF92:CR92"/>
    <mergeCell ref="CS92:DF92"/>
    <mergeCell ref="DG92:DW92"/>
    <mergeCell ref="DX92:EN92"/>
  </mergeCells>
  <printOptions/>
  <pageMargins left="0.5905511811023623" right="0.3937007874015748" top="0.6299212598425197" bottom="0.31496062992125984" header="0.1968503937007874" footer="0.1968503937007874"/>
  <pageSetup fitToHeight="0" fitToWidth="1" horizontalDpi="600" verticalDpi="600" orientation="landscape" paperSize="9" r:id="rId1"/>
  <rowBreaks count="4" manualBreakCount="4">
    <brk id="39" max="163" man="1"/>
    <brk id="75" max="163" man="1"/>
    <brk id="106" max="163" man="1"/>
    <brk id="133" max="163" man="1"/>
  </rowBreaks>
</worksheet>
</file>

<file path=xl/worksheets/sheet2.xml><?xml version="1.0" encoding="utf-8"?>
<worksheet xmlns="http://schemas.openxmlformats.org/spreadsheetml/2006/main" xmlns:r="http://schemas.openxmlformats.org/officeDocument/2006/relationships">
  <dimension ref="A1:GE55"/>
  <sheetViews>
    <sheetView tabSelected="1" view="pageBreakPreview" zoomScale="85" zoomScaleSheetLayoutView="85" workbookViewId="0" topLeftCell="A1">
      <selection activeCell="DL9" sqref="DL9:DX9"/>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73" width="0.875" style="1" customWidth="1"/>
    <col min="174" max="174" width="11.375" style="1" customWidth="1"/>
    <col min="175" max="16384" width="0.875" style="1" customWidth="1"/>
  </cols>
  <sheetData>
    <row r="1" spans="2:166" s="7" customFormat="1" ht="13.5" customHeight="1">
      <c r="B1" s="212" t="s">
        <v>181</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row>
    <row r="2" ht="3" customHeight="1"/>
    <row r="3" spans="1:167" ht="11.25" customHeight="1">
      <c r="A3" s="160" t="s">
        <v>178</v>
      </c>
      <c r="B3" s="160"/>
      <c r="C3" s="160"/>
      <c r="D3" s="160"/>
      <c r="E3" s="160"/>
      <c r="F3" s="160"/>
      <c r="G3" s="161"/>
      <c r="H3" s="154" t="s">
        <v>0</v>
      </c>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5"/>
      <c r="CL3" s="171" t="s">
        <v>179</v>
      </c>
      <c r="CM3" s="160"/>
      <c r="CN3" s="160"/>
      <c r="CO3" s="160"/>
      <c r="CP3" s="160"/>
      <c r="CQ3" s="160"/>
      <c r="CR3" s="161"/>
      <c r="CS3" s="171" t="s">
        <v>180</v>
      </c>
      <c r="CT3" s="160"/>
      <c r="CU3" s="160"/>
      <c r="CV3" s="160"/>
      <c r="CW3" s="160"/>
      <c r="CX3" s="160"/>
      <c r="CY3" s="161"/>
      <c r="CZ3" s="171" t="s">
        <v>260</v>
      </c>
      <c r="DA3" s="160"/>
      <c r="DB3" s="160"/>
      <c r="DC3" s="160"/>
      <c r="DD3" s="160"/>
      <c r="DE3" s="160"/>
      <c r="DF3" s="160"/>
      <c r="DG3" s="160"/>
      <c r="DH3" s="160"/>
      <c r="DI3" s="160"/>
      <c r="DJ3" s="160"/>
      <c r="DK3" s="161"/>
      <c r="DL3" s="189" t="s">
        <v>281</v>
      </c>
      <c r="DM3" s="189"/>
      <c r="DN3" s="189"/>
      <c r="DO3" s="189"/>
      <c r="DP3" s="189"/>
      <c r="DQ3" s="189"/>
      <c r="DR3" s="189"/>
      <c r="DS3" s="189"/>
      <c r="DT3" s="189"/>
      <c r="DU3" s="189"/>
      <c r="DV3" s="189"/>
      <c r="DW3" s="189"/>
      <c r="DX3" s="189"/>
      <c r="DY3" s="200" t="s">
        <v>9</v>
      </c>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row>
    <row r="4" spans="1:167" ht="11.25" customHeight="1">
      <c r="A4" s="173"/>
      <c r="B4" s="173"/>
      <c r="C4" s="173"/>
      <c r="D4" s="173"/>
      <c r="E4" s="173"/>
      <c r="F4" s="173"/>
      <c r="G4" s="174"/>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8"/>
      <c r="CL4" s="172"/>
      <c r="CM4" s="173"/>
      <c r="CN4" s="173"/>
      <c r="CO4" s="173"/>
      <c r="CP4" s="173"/>
      <c r="CQ4" s="173"/>
      <c r="CR4" s="174"/>
      <c r="CS4" s="172"/>
      <c r="CT4" s="173"/>
      <c r="CU4" s="173"/>
      <c r="CV4" s="173"/>
      <c r="CW4" s="173"/>
      <c r="CX4" s="173"/>
      <c r="CY4" s="174"/>
      <c r="CZ4" s="172"/>
      <c r="DA4" s="173"/>
      <c r="DB4" s="173"/>
      <c r="DC4" s="173"/>
      <c r="DD4" s="173"/>
      <c r="DE4" s="173"/>
      <c r="DF4" s="173"/>
      <c r="DG4" s="173"/>
      <c r="DH4" s="173"/>
      <c r="DI4" s="173"/>
      <c r="DJ4" s="173"/>
      <c r="DK4" s="174"/>
      <c r="DL4" s="189"/>
      <c r="DM4" s="189"/>
      <c r="DN4" s="189"/>
      <c r="DO4" s="189"/>
      <c r="DP4" s="189"/>
      <c r="DQ4" s="189"/>
      <c r="DR4" s="189"/>
      <c r="DS4" s="189"/>
      <c r="DT4" s="189"/>
      <c r="DU4" s="189"/>
      <c r="DV4" s="189"/>
      <c r="DW4" s="189"/>
      <c r="DX4" s="213"/>
      <c r="DY4" s="10"/>
      <c r="DZ4" s="152" t="s">
        <v>4</v>
      </c>
      <c r="EA4" s="152"/>
      <c r="EB4" s="152"/>
      <c r="EC4" s="152"/>
      <c r="ED4" s="152"/>
      <c r="EE4" s="202">
        <v>24</v>
      </c>
      <c r="EF4" s="202"/>
      <c r="EG4" s="202"/>
      <c r="EH4" s="166" t="s">
        <v>282</v>
      </c>
      <c r="EI4" s="166"/>
      <c r="EJ4" s="9"/>
      <c r="EK4" s="9"/>
      <c r="EL4" s="10"/>
      <c r="EM4" s="152" t="s">
        <v>4</v>
      </c>
      <c r="EN4" s="152"/>
      <c r="EO4" s="152"/>
      <c r="EP4" s="152"/>
      <c r="EQ4" s="152"/>
      <c r="ER4" s="202">
        <v>25</v>
      </c>
      <c r="ES4" s="202"/>
      <c r="ET4" s="202"/>
      <c r="EU4" s="166" t="s">
        <v>282</v>
      </c>
      <c r="EV4" s="166"/>
      <c r="EW4" s="9"/>
      <c r="EX4" s="9"/>
      <c r="EY4" s="10"/>
      <c r="EZ4" s="152" t="s">
        <v>4</v>
      </c>
      <c r="FA4" s="152"/>
      <c r="FB4" s="152"/>
      <c r="FC4" s="152"/>
      <c r="FD4" s="152"/>
      <c r="FE4" s="202">
        <v>26</v>
      </c>
      <c r="FF4" s="202"/>
      <c r="FG4" s="202"/>
      <c r="FH4" s="11" t="s">
        <v>282</v>
      </c>
      <c r="FI4" s="11"/>
      <c r="FJ4" s="163"/>
      <c r="FK4" s="220"/>
    </row>
    <row r="5" spans="1:167" ht="36" customHeight="1">
      <c r="A5" s="176"/>
      <c r="B5" s="176"/>
      <c r="C5" s="176"/>
      <c r="D5" s="176"/>
      <c r="E5" s="176"/>
      <c r="F5" s="176"/>
      <c r="G5" s="177"/>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70"/>
      <c r="CL5" s="175"/>
      <c r="CM5" s="176"/>
      <c r="CN5" s="176"/>
      <c r="CO5" s="176"/>
      <c r="CP5" s="176"/>
      <c r="CQ5" s="176"/>
      <c r="CR5" s="177"/>
      <c r="CS5" s="175"/>
      <c r="CT5" s="176"/>
      <c r="CU5" s="176"/>
      <c r="CV5" s="176"/>
      <c r="CW5" s="176"/>
      <c r="CX5" s="176"/>
      <c r="CY5" s="177"/>
      <c r="CZ5" s="175"/>
      <c r="DA5" s="176"/>
      <c r="DB5" s="176"/>
      <c r="DC5" s="176"/>
      <c r="DD5" s="176"/>
      <c r="DE5" s="176"/>
      <c r="DF5" s="176"/>
      <c r="DG5" s="176"/>
      <c r="DH5" s="176"/>
      <c r="DI5" s="176"/>
      <c r="DJ5" s="176"/>
      <c r="DK5" s="177"/>
      <c r="DL5" s="189"/>
      <c r="DM5" s="189"/>
      <c r="DN5" s="189"/>
      <c r="DO5" s="189"/>
      <c r="DP5" s="189"/>
      <c r="DQ5" s="189"/>
      <c r="DR5" s="189"/>
      <c r="DS5" s="189"/>
      <c r="DT5" s="189"/>
      <c r="DU5" s="189"/>
      <c r="DV5" s="189"/>
      <c r="DW5" s="189"/>
      <c r="DX5" s="213"/>
      <c r="DY5" s="149" t="s">
        <v>6</v>
      </c>
      <c r="DZ5" s="150"/>
      <c r="EA5" s="150"/>
      <c r="EB5" s="150"/>
      <c r="EC5" s="150"/>
      <c r="ED5" s="150"/>
      <c r="EE5" s="150"/>
      <c r="EF5" s="150"/>
      <c r="EG5" s="150"/>
      <c r="EH5" s="150"/>
      <c r="EI5" s="150"/>
      <c r="EJ5" s="150"/>
      <c r="EK5" s="150"/>
      <c r="EL5" s="149" t="s">
        <v>7</v>
      </c>
      <c r="EM5" s="150"/>
      <c r="EN5" s="150"/>
      <c r="EO5" s="150"/>
      <c r="EP5" s="150"/>
      <c r="EQ5" s="150"/>
      <c r="ER5" s="150"/>
      <c r="ES5" s="150"/>
      <c r="ET5" s="150"/>
      <c r="EU5" s="150"/>
      <c r="EV5" s="150"/>
      <c r="EW5" s="150"/>
      <c r="EX5" s="150"/>
      <c r="EY5" s="149" t="s">
        <v>8</v>
      </c>
      <c r="EZ5" s="150"/>
      <c r="FA5" s="150"/>
      <c r="FB5" s="150"/>
      <c r="FC5" s="150"/>
      <c r="FD5" s="150"/>
      <c r="FE5" s="150"/>
      <c r="FF5" s="150"/>
      <c r="FG5" s="150"/>
      <c r="FH5" s="150"/>
      <c r="FI5" s="150"/>
      <c r="FJ5" s="150"/>
      <c r="FK5" s="151"/>
    </row>
    <row r="6" spans="1:172" ht="13.5" customHeight="1">
      <c r="A6" s="179" t="s">
        <v>10</v>
      </c>
      <c r="B6" s="179"/>
      <c r="C6" s="179"/>
      <c r="D6" s="179"/>
      <c r="E6" s="179"/>
      <c r="F6" s="179"/>
      <c r="G6" s="180"/>
      <c r="H6" s="179" t="s">
        <v>11</v>
      </c>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80"/>
      <c r="CL6" s="181" t="s">
        <v>12</v>
      </c>
      <c r="CM6" s="182"/>
      <c r="CN6" s="182"/>
      <c r="CO6" s="182"/>
      <c r="CP6" s="182"/>
      <c r="CQ6" s="182"/>
      <c r="CR6" s="183"/>
      <c r="CS6" s="181" t="s">
        <v>13</v>
      </c>
      <c r="CT6" s="182"/>
      <c r="CU6" s="182"/>
      <c r="CV6" s="182"/>
      <c r="CW6" s="182"/>
      <c r="CX6" s="182"/>
      <c r="CY6" s="183"/>
      <c r="CZ6" s="181" t="s">
        <v>270</v>
      </c>
      <c r="DA6" s="182"/>
      <c r="DB6" s="182"/>
      <c r="DC6" s="182"/>
      <c r="DD6" s="182"/>
      <c r="DE6" s="182"/>
      <c r="DF6" s="182"/>
      <c r="DG6" s="182"/>
      <c r="DH6" s="182"/>
      <c r="DI6" s="182"/>
      <c r="DJ6" s="182"/>
      <c r="DK6" s="183"/>
      <c r="DL6" s="186" t="s">
        <v>280</v>
      </c>
      <c r="DM6" s="187"/>
      <c r="DN6" s="187"/>
      <c r="DO6" s="187"/>
      <c r="DP6" s="187"/>
      <c r="DQ6" s="187"/>
      <c r="DR6" s="187"/>
      <c r="DS6" s="187"/>
      <c r="DT6" s="187"/>
      <c r="DU6" s="187"/>
      <c r="DV6" s="187"/>
      <c r="DW6" s="187"/>
      <c r="DX6" s="188"/>
      <c r="DY6" s="186" t="s">
        <v>14</v>
      </c>
      <c r="DZ6" s="187"/>
      <c r="EA6" s="187"/>
      <c r="EB6" s="187"/>
      <c r="EC6" s="187"/>
      <c r="ED6" s="187"/>
      <c r="EE6" s="187"/>
      <c r="EF6" s="187"/>
      <c r="EG6" s="187"/>
      <c r="EH6" s="187"/>
      <c r="EI6" s="187"/>
      <c r="EJ6" s="187"/>
      <c r="EK6" s="187"/>
      <c r="EL6" s="186" t="s">
        <v>15</v>
      </c>
      <c r="EM6" s="187"/>
      <c r="EN6" s="187"/>
      <c r="EO6" s="187"/>
      <c r="EP6" s="187"/>
      <c r="EQ6" s="187"/>
      <c r="ER6" s="187"/>
      <c r="ES6" s="187"/>
      <c r="ET6" s="187"/>
      <c r="EU6" s="187"/>
      <c r="EV6" s="187"/>
      <c r="EW6" s="187"/>
      <c r="EX6" s="187"/>
      <c r="EY6" s="186" t="s">
        <v>16</v>
      </c>
      <c r="EZ6" s="187"/>
      <c r="FA6" s="187"/>
      <c r="FB6" s="187"/>
      <c r="FC6" s="187"/>
      <c r="FD6" s="187"/>
      <c r="FE6" s="187"/>
      <c r="FF6" s="187"/>
      <c r="FG6" s="187"/>
      <c r="FH6" s="187"/>
      <c r="FI6" s="187"/>
      <c r="FJ6" s="187"/>
      <c r="FK6" s="187"/>
      <c r="FN6" s="23">
        <f>FN9-FP9</f>
        <v>-7982087.620000001</v>
      </c>
      <c r="FP6" s="24">
        <f>FN11-FP11</f>
        <v>-372766</v>
      </c>
    </row>
    <row r="7" spans="1:172" ht="1.5" customHeight="1" thickBot="1">
      <c r="A7" s="36"/>
      <c r="B7" s="36"/>
      <c r="C7" s="36"/>
      <c r="D7" s="36"/>
      <c r="E7" s="36"/>
      <c r="F7" s="36"/>
      <c r="G7" s="37"/>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4"/>
      <c r="CM7" s="34"/>
      <c r="CN7" s="34"/>
      <c r="CO7" s="34"/>
      <c r="CP7" s="34"/>
      <c r="CQ7" s="34"/>
      <c r="CR7" s="35"/>
      <c r="CS7" s="33"/>
      <c r="CT7" s="34"/>
      <c r="CU7" s="34"/>
      <c r="CV7" s="34"/>
      <c r="CW7" s="34"/>
      <c r="CX7" s="34"/>
      <c r="CY7" s="35"/>
      <c r="CZ7" s="33"/>
      <c r="DA7" s="34"/>
      <c r="DB7" s="34"/>
      <c r="DC7" s="34"/>
      <c r="DD7" s="34"/>
      <c r="DE7" s="34"/>
      <c r="DF7" s="34"/>
      <c r="DG7" s="34"/>
      <c r="DH7" s="34"/>
      <c r="DI7" s="34"/>
      <c r="DJ7" s="34"/>
      <c r="DK7" s="35"/>
      <c r="DL7" s="33"/>
      <c r="DM7" s="34"/>
      <c r="DN7" s="34"/>
      <c r="DO7" s="34"/>
      <c r="DP7" s="34"/>
      <c r="DQ7" s="34"/>
      <c r="DR7" s="34"/>
      <c r="DS7" s="34"/>
      <c r="DT7" s="34"/>
      <c r="DU7" s="34"/>
      <c r="DV7" s="34"/>
      <c r="DW7" s="34"/>
      <c r="DX7" s="35"/>
      <c r="DY7" s="33"/>
      <c r="DZ7" s="34"/>
      <c r="EA7" s="34"/>
      <c r="EB7" s="34"/>
      <c r="EC7" s="34"/>
      <c r="ED7" s="34"/>
      <c r="EE7" s="34"/>
      <c r="EF7" s="34"/>
      <c r="EG7" s="34"/>
      <c r="EH7" s="34"/>
      <c r="EI7" s="34"/>
      <c r="EJ7" s="34"/>
      <c r="EK7" s="34"/>
      <c r="EL7" s="33"/>
      <c r="EM7" s="34"/>
      <c r="EN7" s="34"/>
      <c r="EO7" s="34"/>
      <c r="EP7" s="34"/>
      <c r="EQ7" s="34"/>
      <c r="ER7" s="34"/>
      <c r="ES7" s="34"/>
      <c r="ET7" s="34"/>
      <c r="EU7" s="34"/>
      <c r="EV7" s="34"/>
      <c r="EW7" s="34"/>
      <c r="EX7" s="34"/>
      <c r="EY7" s="33"/>
      <c r="EZ7" s="34"/>
      <c r="FA7" s="34"/>
      <c r="FB7" s="34"/>
      <c r="FC7" s="34"/>
      <c r="FD7" s="34"/>
      <c r="FE7" s="34"/>
      <c r="FF7" s="34"/>
      <c r="FG7" s="34"/>
      <c r="FH7" s="34"/>
      <c r="FI7" s="34"/>
      <c r="FJ7" s="34"/>
      <c r="FK7" s="34"/>
      <c r="FN7" s="23"/>
      <c r="FP7" s="24"/>
    </row>
    <row r="8" spans="1:187" ht="12.75" customHeight="1">
      <c r="A8" s="102">
        <v>1</v>
      </c>
      <c r="B8" s="102"/>
      <c r="C8" s="102"/>
      <c r="D8" s="102"/>
      <c r="E8" s="102"/>
      <c r="F8" s="102"/>
      <c r="G8" s="103"/>
      <c r="H8" s="211" t="s">
        <v>182</v>
      </c>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78" t="s">
        <v>183</v>
      </c>
      <c r="CM8" s="136"/>
      <c r="CN8" s="136"/>
      <c r="CO8" s="136"/>
      <c r="CP8" s="136"/>
      <c r="CQ8" s="136"/>
      <c r="CR8" s="137"/>
      <c r="CS8" s="121" t="s">
        <v>42</v>
      </c>
      <c r="CT8" s="122"/>
      <c r="CU8" s="122"/>
      <c r="CV8" s="122"/>
      <c r="CW8" s="122"/>
      <c r="CX8" s="122"/>
      <c r="CY8" s="123"/>
      <c r="CZ8" s="203"/>
      <c r="DA8" s="203"/>
      <c r="DB8" s="203"/>
      <c r="DC8" s="203"/>
      <c r="DD8" s="203"/>
      <c r="DE8" s="203"/>
      <c r="DF8" s="203"/>
      <c r="DG8" s="203"/>
      <c r="DH8" s="203"/>
      <c r="DI8" s="203"/>
      <c r="DJ8" s="203"/>
      <c r="DK8" s="203"/>
      <c r="DL8" s="201"/>
      <c r="DM8" s="201"/>
      <c r="DN8" s="201"/>
      <c r="DO8" s="201"/>
      <c r="DP8" s="201"/>
      <c r="DQ8" s="201"/>
      <c r="DR8" s="201"/>
      <c r="DS8" s="201"/>
      <c r="DT8" s="201"/>
      <c r="DU8" s="201"/>
      <c r="DV8" s="201"/>
      <c r="DW8" s="201"/>
      <c r="DX8" s="201"/>
      <c r="DY8" s="201">
        <f>DY9+DY10+DY11+DY18</f>
        <v>6903312</v>
      </c>
      <c r="DZ8" s="201"/>
      <c r="EA8" s="201"/>
      <c r="EB8" s="201"/>
      <c r="EC8" s="201"/>
      <c r="ED8" s="201"/>
      <c r="EE8" s="201"/>
      <c r="EF8" s="201"/>
      <c r="EG8" s="201"/>
      <c r="EH8" s="201"/>
      <c r="EI8" s="201"/>
      <c r="EJ8" s="201"/>
      <c r="EK8" s="201"/>
      <c r="EL8" s="201">
        <f>EL9+EL10+EL11+EL18</f>
        <v>5619483</v>
      </c>
      <c r="EM8" s="201"/>
      <c r="EN8" s="201"/>
      <c r="EO8" s="201"/>
      <c r="EP8" s="201"/>
      <c r="EQ8" s="201"/>
      <c r="ER8" s="201"/>
      <c r="ES8" s="201"/>
      <c r="ET8" s="201"/>
      <c r="EU8" s="201"/>
      <c r="EV8" s="201"/>
      <c r="EW8" s="201"/>
      <c r="EX8" s="201"/>
      <c r="EY8" s="201">
        <f>EY9+EY10+EY11+EY18</f>
        <v>5853086</v>
      </c>
      <c r="EZ8" s="201"/>
      <c r="FA8" s="201"/>
      <c r="FB8" s="201"/>
      <c r="FC8" s="201"/>
      <c r="FD8" s="201"/>
      <c r="FE8" s="201"/>
      <c r="FF8" s="201"/>
      <c r="FG8" s="201"/>
      <c r="FH8" s="201"/>
      <c r="FI8" s="201"/>
      <c r="FJ8" s="201"/>
      <c r="FK8" s="201"/>
      <c r="FN8" s="17">
        <f>'стр.1_4'!DG128-DY8</f>
        <v>0</v>
      </c>
      <c r="FO8" s="17">
        <f>'стр.1_4'!DH128-DZ8</f>
        <v>0</v>
      </c>
      <c r="FP8" s="17">
        <f>'стр.1_4'!DI128-EA8</f>
        <v>0</v>
      </c>
      <c r="FQ8" s="17"/>
      <c r="FR8" s="17">
        <f>'стр.1_4'!DJ128-EB8</f>
        <v>0</v>
      </c>
      <c r="FS8" s="17">
        <f>'стр.1_4'!DL128-ED8</f>
        <v>0</v>
      </c>
      <c r="FT8" s="17">
        <f>'стр.1_4'!DM128-EE8</f>
        <v>0</v>
      </c>
      <c r="FU8" s="17">
        <f>'стр.1_4'!DN128-EF8</f>
        <v>0</v>
      </c>
      <c r="FV8" s="17">
        <f>'стр.1_4'!DO128-EG8</f>
        <v>0</v>
      </c>
      <c r="FW8" s="17">
        <f>'стр.1_4'!DP128-EH8</f>
        <v>0</v>
      </c>
      <c r="FX8" s="17">
        <f>'стр.1_4'!DQ128-EI8</f>
        <v>0</v>
      </c>
      <c r="FY8" s="17">
        <f>'стр.1_4'!DR128-EJ8</f>
        <v>0</v>
      </c>
      <c r="FZ8" s="17">
        <f>'стр.1_4'!DS128-EK8</f>
        <v>0</v>
      </c>
      <c r="GA8" s="17">
        <f>'стр.1_4'!DT128-EL8</f>
        <v>-5619483</v>
      </c>
      <c r="GB8" s="17">
        <f>'стр.1_4'!DU128-EM8</f>
        <v>0</v>
      </c>
      <c r="GC8" s="17">
        <f>'стр.1_4'!DV128-EN8</f>
        <v>0</v>
      </c>
      <c r="GD8" s="17">
        <f>'стр.1_4'!DW128-EO8</f>
        <v>0</v>
      </c>
      <c r="GE8" s="17">
        <f>'стр.1_4'!DX128-EP8</f>
        <v>5619483</v>
      </c>
    </row>
    <row r="9" spans="1:172" ht="87.75" customHeight="1">
      <c r="A9" s="48" t="s">
        <v>184</v>
      </c>
      <c r="B9" s="48"/>
      <c r="C9" s="48"/>
      <c r="D9" s="48"/>
      <c r="E9" s="48"/>
      <c r="F9" s="48"/>
      <c r="G9" s="49"/>
      <c r="H9" s="209" t="s">
        <v>186</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57" t="s">
        <v>185</v>
      </c>
      <c r="CM9" s="48"/>
      <c r="CN9" s="48"/>
      <c r="CO9" s="48"/>
      <c r="CP9" s="48"/>
      <c r="CQ9" s="48"/>
      <c r="CR9" s="49"/>
      <c r="CS9" s="47" t="s">
        <v>42</v>
      </c>
      <c r="CT9" s="48"/>
      <c r="CU9" s="48"/>
      <c r="CV9" s="48"/>
      <c r="CW9" s="48"/>
      <c r="CX9" s="48"/>
      <c r="CY9" s="49"/>
      <c r="CZ9" s="40"/>
      <c r="DA9" s="40"/>
      <c r="DB9" s="40"/>
      <c r="DC9" s="40"/>
      <c r="DD9" s="40"/>
      <c r="DE9" s="40"/>
      <c r="DF9" s="40"/>
      <c r="DG9" s="40"/>
      <c r="DH9" s="40"/>
      <c r="DI9" s="40"/>
      <c r="DJ9" s="40"/>
      <c r="DK9" s="40"/>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53"/>
      <c r="FN9" s="14">
        <f>DY8</f>
        <v>6903312</v>
      </c>
      <c r="FP9" s="14">
        <f>'[1]стр.5_7'!$FN$8</f>
        <v>14885399.620000001</v>
      </c>
    </row>
    <row r="10" spans="1:167" ht="24" customHeight="1">
      <c r="A10" s="48" t="s">
        <v>187</v>
      </c>
      <c r="B10" s="48"/>
      <c r="C10" s="48"/>
      <c r="D10" s="48"/>
      <c r="E10" s="48"/>
      <c r="F10" s="48"/>
      <c r="G10" s="49"/>
      <c r="H10" s="209" t="s">
        <v>189</v>
      </c>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57" t="s">
        <v>188</v>
      </c>
      <c r="CM10" s="48"/>
      <c r="CN10" s="48"/>
      <c r="CO10" s="48"/>
      <c r="CP10" s="48"/>
      <c r="CQ10" s="48"/>
      <c r="CR10" s="49"/>
      <c r="CS10" s="47" t="s">
        <v>42</v>
      </c>
      <c r="CT10" s="48"/>
      <c r="CU10" s="48"/>
      <c r="CV10" s="48"/>
      <c r="CW10" s="48"/>
      <c r="CX10" s="48"/>
      <c r="CY10" s="49"/>
      <c r="CZ10" s="40"/>
      <c r="DA10" s="40"/>
      <c r="DB10" s="40"/>
      <c r="DC10" s="40"/>
      <c r="DD10" s="40"/>
      <c r="DE10" s="40"/>
      <c r="DF10" s="40"/>
      <c r="DG10" s="40"/>
      <c r="DH10" s="40"/>
      <c r="DI10" s="40"/>
      <c r="DJ10" s="40"/>
      <c r="DK10" s="40"/>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53"/>
    </row>
    <row r="11" spans="1:172" ht="24" customHeight="1">
      <c r="A11" s="48" t="s">
        <v>190</v>
      </c>
      <c r="B11" s="48"/>
      <c r="C11" s="48"/>
      <c r="D11" s="48"/>
      <c r="E11" s="48"/>
      <c r="F11" s="48"/>
      <c r="G11" s="49"/>
      <c r="H11" s="209" t="s">
        <v>194</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57" t="s">
        <v>192</v>
      </c>
      <c r="CM11" s="48"/>
      <c r="CN11" s="48"/>
      <c r="CO11" s="48"/>
      <c r="CP11" s="48"/>
      <c r="CQ11" s="48"/>
      <c r="CR11" s="49"/>
      <c r="CS11" s="47" t="s">
        <v>42</v>
      </c>
      <c r="CT11" s="48"/>
      <c r="CU11" s="48"/>
      <c r="CV11" s="48"/>
      <c r="CW11" s="48"/>
      <c r="CX11" s="48"/>
      <c r="CY11" s="49"/>
      <c r="CZ11" s="40"/>
      <c r="DA11" s="40"/>
      <c r="DB11" s="40"/>
      <c r="DC11" s="40"/>
      <c r="DD11" s="40"/>
      <c r="DE11" s="40"/>
      <c r="DF11" s="40"/>
      <c r="DG11" s="40"/>
      <c r="DH11" s="40"/>
      <c r="DI11" s="40"/>
      <c r="DJ11" s="40"/>
      <c r="DK11" s="40"/>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53"/>
      <c r="FN11" s="14">
        <f>EL8</f>
        <v>5619483</v>
      </c>
      <c r="FP11" s="14">
        <f>'[1]стр.5_7'!$FN$10</f>
        <v>5992249</v>
      </c>
    </row>
    <row r="12" spans="1:167" ht="21.75" customHeight="1">
      <c r="A12" s="48" t="s">
        <v>261</v>
      </c>
      <c r="B12" s="48"/>
      <c r="C12" s="48"/>
      <c r="D12" s="48"/>
      <c r="E12" s="48"/>
      <c r="F12" s="48"/>
      <c r="G12" s="49"/>
      <c r="H12" s="207" t="s">
        <v>200</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57" t="s">
        <v>262</v>
      </c>
      <c r="CM12" s="48"/>
      <c r="CN12" s="48"/>
      <c r="CO12" s="48"/>
      <c r="CP12" s="48"/>
      <c r="CQ12" s="48"/>
      <c r="CR12" s="49"/>
      <c r="CS12" s="47" t="s">
        <v>42</v>
      </c>
      <c r="CT12" s="48"/>
      <c r="CU12" s="48"/>
      <c r="CV12" s="48"/>
      <c r="CW12" s="48"/>
      <c r="CX12" s="48"/>
      <c r="CY12" s="49"/>
      <c r="CZ12" s="40" t="s">
        <v>42</v>
      </c>
      <c r="DA12" s="40"/>
      <c r="DB12" s="40"/>
      <c r="DC12" s="40"/>
      <c r="DD12" s="40"/>
      <c r="DE12" s="40"/>
      <c r="DF12" s="40"/>
      <c r="DG12" s="40"/>
      <c r="DH12" s="40"/>
      <c r="DI12" s="40"/>
      <c r="DJ12" s="40"/>
      <c r="DK12" s="40"/>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53"/>
    </row>
    <row r="13" spans="1:167" ht="11.25" customHeight="1">
      <c r="A13" s="81"/>
      <c r="B13" s="81"/>
      <c r="C13" s="81"/>
      <c r="D13" s="81"/>
      <c r="E13" s="81"/>
      <c r="F13" s="81"/>
      <c r="G13" s="82"/>
      <c r="H13" s="204" t="s">
        <v>263</v>
      </c>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6"/>
      <c r="CL13" s="114" t="s">
        <v>264</v>
      </c>
      <c r="CM13" s="81"/>
      <c r="CN13" s="81"/>
      <c r="CO13" s="81"/>
      <c r="CP13" s="81"/>
      <c r="CQ13" s="81"/>
      <c r="CR13" s="82"/>
      <c r="CS13" s="80"/>
      <c r="CT13" s="81"/>
      <c r="CU13" s="81"/>
      <c r="CV13" s="81"/>
      <c r="CW13" s="81"/>
      <c r="CX13" s="81"/>
      <c r="CY13" s="82"/>
      <c r="CZ13" s="40"/>
      <c r="DA13" s="40"/>
      <c r="DB13" s="40"/>
      <c r="DC13" s="40"/>
      <c r="DD13" s="40"/>
      <c r="DE13" s="40"/>
      <c r="DF13" s="40"/>
      <c r="DG13" s="40"/>
      <c r="DH13" s="40"/>
      <c r="DI13" s="40"/>
      <c r="DJ13" s="40"/>
      <c r="DK13" s="40"/>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53"/>
    </row>
    <row r="14" spans="1:167" ht="9" customHeight="1">
      <c r="A14" s="65"/>
      <c r="B14" s="65"/>
      <c r="C14" s="65"/>
      <c r="D14" s="65"/>
      <c r="E14" s="65"/>
      <c r="F14" s="65"/>
      <c r="G14" s="66"/>
      <c r="H14" s="20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64"/>
      <c r="CM14" s="65"/>
      <c r="CN14" s="65"/>
      <c r="CO14" s="65"/>
      <c r="CP14" s="65"/>
      <c r="CQ14" s="65"/>
      <c r="CR14" s="66"/>
      <c r="CS14" s="67"/>
      <c r="CT14" s="65"/>
      <c r="CU14" s="65"/>
      <c r="CV14" s="65"/>
      <c r="CW14" s="65"/>
      <c r="CX14" s="65"/>
      <c r="CY14" s="66"/>
      <c r="CZ14" s="40"/>
      <c r="DA14" s="40"/>
      <c r="DB14" s="40"/>
      <c r="DC14" s="40"/>
      <c r="DD14" s="40"/>
      <c r="DE14" s="40"/>
      <c r="DF14" s="40"/>
      <c r="DG14" s="40"/>
      <c r="DH14" s="40"/>
      <c r="DI14" s="40"/>
      <c r="DJ14" s="40"/>
      <c r="DK14" s="40"/>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53"/>
    </row>
    <row r="15" spans="1:167" ht="11.25">
      <c r="A15" s="81"/>
      <c r="B15" s="81"/>
      <c r="C15" s="81"/>
      <c r="D15" s="81"/>
      <c r="E15" s="81"/>
      <c r="F15" s="81"/>
      <c r="G15" s="82"/>
      <c r="H15" s="204" t="s">
        <v>283</v>
      </c>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6"/>
      <c r="CL15" s="114" t="s">
        <v>284</v>
      </c>
      <c r="CM15" s="81"/>
      <c r="CN15" s="81"/>
      <c r="CO15" s="81"/>
      <c r="CP15" s="81"/>
      <c r="CQ15" s="81"/>
      <c r="CR15" s="82"/>
      <c r="CS15" s="80"/>
      <c r="CT15" s="81"/>
      <c r="CU15" s="81"/>
      <c r="CV15" s="81"/>
      <c r="CW15" s="81"/>
      <c r="CX15" s="81"/>
      <c r="CY15" s="82"/>
      <c r="CZ15" s="40"/>
      <c r="DA15" s="40"/>
      <c r="DB15" s="40"/>
      <c r="DC15" s="40"/>
      <c r="DD15" s="40"/>
      <c r="DE15" s="40"/>
      <c r="DF15" s="40"/>
      <c r="DG15" s="40"/>
      <c r="DH15" s="40"/>
      <c r="DI15" s="40"/>
      <c r="DJ15" s="40"/>
      <c r="DK15" s="40"/>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53"/>
    </row>
    <row r="16" spans="1:167" ht="9" customHeight="1">
      <c r="A16" s="65"/>
      <c r="B16" s="65"/>
      <c r="C16" s="65"/>
      <c r="D16" s="65"/>
      <c r="E16" s="65"/>
      <c r="F16" s="65"/>
      <c r="G16" s="66"/>
      <c r="H16" s="20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64"/>
      <c r="CM16" s="65"/>
      <c r="CN16" s="65"/>
      <c r="CO16" s="65"/>
      <c r="CP16" s="65"/>
      <c r="CQ16" s="65"/>
      <c r="CR16" s="66"/>
      <c r="CS16" s="67"/>
      <c r="CT16" s="65"/>
      <c r="CU16" s="65"/>
      <c r="CV16" s="65"/>
      <c r="CW16" s="65"/>
      <c r="CX16" s="65"/>
      <c r="CY16" s="66"/>
      <c r="CZ16" s="40"/>
      <c r="DA16" s="40"/>
      <c r="DB16" s="40"/>
      <c r="DC16" s="40"/>
      <c r="DD16" s="40"/>
      <c r="DE16" s="40"/>
      <c r="DF16" s="40"/>
      <c r="DG16" s="40"/>
      <c r="DH16" s="40"/>
      <c r="DI16" s="40"/>
      <c r="DJ16" s="40"/>
      <c r="DK16" s="40"/>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53"/>
    </row>
    <row r="17" spans="1:167" ht="11.25">
      <c r="A17" s="48" t="s">
        <v>265</v>
      </c>
      <c r="B17" s="48"/>
      <c r="C17" s="48"/>
      <c r="D17" s="48"/>
      <c r="E17" s="48"/>
      <c r="F17" s="48"/>
      <c r="G17" s="49"/>
      <c r="H17" s="207" t="s">
        <v>228</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57" t="s">
        <v>266</v>
      </c>
      <c r="CM17" s="48"/>
      <c r="CN17" s="48"/>
      <c r="CO17" s="48"/>
      <c r="CP17" s="48"/>
      <c r="CQ17" s="48"/>
      <c r="CR17" s="49"/>
      <c r="CS17" s="47" t="s">
        <v>42</v>
      </c>
      <c r="CT17" s="48"/>
      <c r="CU17" s="48"/>
      <c r="CV17" s="48"/>
      <c r="CW17" s="48"/>
      <c r="CX17" s="48"/>
      <c r="CY17" s="49"/>
      <c r="CZ17" s="40" t="s">
        <v>42</v>
      </c>
      <c r="DA17" s="40"/>
      <c r="DB17" s="40"/>
      <c r="DC17" s="40"/>
      <c r="DD17" s="40"/>
      <c r="DE17" s="40"/>
      <c r="DF17" s="40"/>
      <c r="DG17" s="40"/>
      <c r="DH17" s="40"/>
      <c r="DI17" s="40"/>
      <c r="DJ17" s="40"/>
      <c r="DK17" s="40"/>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53"/>
    </row>
    <row r="18" spans="1:167" ht="24" customHeight="1">
      <c r="A18" s="48" t="s">
        <v>191</v>
      </c>
      <c r="B18" s="48"/>
      <c r="C18" s="48"/>
      <c r="D18" s="48"/>
      <c r="E18" s="48"/>
      <c r="F18" s="48"/>
      <c r="G18" s="49"/>
      <c r="H18" s="209" t="s">
        <v>195</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57" t="s">
        <v>193</v>
      </c>
      <c r="CM18" s="48"/>
      <c r="CN18" s="48"/>
      <c r="CO18" s="48"/>
      <c r="CP18" s="48"/>
      <c r="CQ18" s="48"/>
      <c r="CR18" s="49"/>
      <c r="CS18" s="47" t="s">
        <v>42</v>
      </c>
      <c r="CT18" s="48"/>
      <c r="CU18" s="48"/>
      <c r="CV18" s="48"/>
      <c r="CW18" s="48"/>
      <c r="CX18" s="48"/>
      <c r="CY18" s="49"/>
      <c r="CZ18" s="40"/>
      <c r="DA18" s="40"/>
      <c r="DB18" s="40"/>
      <c r="DC18" s="40"/>
      <c r="DD18" s="40"/>
      <c r="DE18" s="40"/>
      <c r="DF18" s="40"/>
      <c r="DG18" s="40"/>
      <c r="DH18" s="40"/>
      <c r="DI18" s="40"/>
      <c r="DJ18" s="40"/>
      <c r="DK18" s="40"/>
      <c r="DL18" s="43"/>
      <c r="DM18" s="43"/>
      <c r="DN18" s="43"/>
      <c r="DO18" s="43"/>
      <c r="DP18" s="43"/>
      <c r="DQ18" s="43"/>
      <c r="DR18" s="43"/>
      <c r="DS18" s="43"/>
      <c r="DT18" s="43"/>
      <c r="DU18" s="43"/>
      <c r="DV18" s="43"/>
      <c r="DW18" s="43"/>
      <c r="DX18" s="43"/>
      <c r="DY18" s="43">
        <f>DY19+DY22+DY27+DY32+DY35</f>
        <v>6903312</v>
      </c>
      <c r="DZ18" s="43"/>
      <c r="EA18" s="43"/>
      <c r="EB18" s="43"/>
      <c r="EC18" s="43"/>
      <c r="ED18" s="43"/>
      <c r="EE18" s="43"/>
      <c r="EF18" s="43"/>
      <c r="EG18" s="43"/>
      <c r="EH18" s="43"/>
      <c r="EI18" s="43"/>
      <c r="EJ18" s="43"/>
      <c r="EK18" s="43"/>
      <c r="EL18" s="43">
        <f>EL19+EL22+EL27+EL32+EL35</f>
        <v>5619483</v>
      </c>
      <c r="EM18" s="43"/>
      <c r="EN18" s="43"/>
      <c r="EO18" s="43"/>
      <c r="EP18" s="43"/>
      <c r="EQ18" s="43"/>
      <c r="ER18" s="43"/>
      <c r="ES18" s="43"/>
      <c r="ET18" s="43"/>
      <c r="EU18" s="43"/>
      <c r="EV18" s="43"/>
      <c r="EW18" s="43"/>
      <c r="EX18" s="43"/>
      <c r="EY18" s="43">
        <f>EY19+EY22+EY27+EY32+EY35</f>
        <v>5853086</v>
      </c>
      <c r="EZ18" s="43"/>
      <c r="FA18" s="43"/>
      <c r="FB18" s="43"/>
      <c r="FC18" s="43"/>
      <c r="FD18" s="43"/>
      <c r="FE18" s="43"/>
      <c r="FF18" s="43"/>
      <c r="FG18" s="43"/>
      <c r="FH18" s="43"/>
      <c r="FI18" s="43"/>
      <c r="FJ18" s="43"/>
      <c r="FK18" s="43"/>
    </row>
    <row r="19" spans="1:167" ht="34.5" customHeight="1">
      <c r="A19" s="48" t="s">
        <v>196</v>
      </c>
      <c r="B19" s="48"/>
      <c r="C19" s="48"/>
      <c r="D19" s="48"/>
      <c r="E19" s="48"/>
      <c r="F19" s="48"/>
      <c r="G19" s="49"/>
      <c r="H19" s="207" t="s">
        <v>198</v>
      </c>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57" t="s">
        <v>197</v>
      </c>
      <c r="CM19" s="48"/>
      <c r="CN19" s="48"/>
      <c r="CO19" s="48"/>
      <c r="CP19" s="48"/>
      <c r="CQ19" s="48"/>
      <c r="CR19" s="49"/>
      <c r="CS19" s="47" t="s">
        <v>42</v>
      </c>
      <c r="CT19" s="48"/>
      <c r="CU19" s="48"/>
      <c r="CV19" s="48"/>
      <c r="CW19" s="48"/>
      <c r="CX19" s="48"/>
      <c r="CY19" s="49"/>
      <c r="CZ19" s="40"/>
      <c r="DA19" s="40"/>
      <c r="DB19" s="40"/>
      <c r="DC19" s="40"/>
      <c r="DD19" s="40"/>
      <c r="DE19" s="40"/>
      <c r="DF19" s="40"/>
      <c r="DG19" s="40"/>
      <c r="DH19" s="40"/>
      <c r="DI19" s="40"/>
      <c r="DJ19" s="40"/>
      <c r="DK19" s="40"/>
      <c r="DL19" s="43"/>
      <c r="DM19" s="43"/>
      <c r="DN19" s="43"/>
      <c r="DO19" s="43"/>
      <c r="DP19" s="43"/>
      <c r="DQ19" s="43"/>
      <c r="DR19" s="43"/>
      <c r="DS19" s="43"/>
      <c r="DT19" s="43"/>
      <c r="DU19" s="43"/>
      <c r="DV19" s="43"/>
      <c r="DW19" s="43"/>
      <c r="DX19" s="43"/>
      <c r="DY19" s="43">
        <f>DY20+DY21</f>
        <v>5434311</v>
      </c>
      <c r="DZ19" s="43"/>
      <c r="EA19" s="43"/>
      <c r="EB19" s="43"/>
      <c r="EC19" s="43"/>
      <c r="ED19" s="43"/>
      <c r="EE19" s="43"/>
      <c r="EF19" s="43"/>
      <c r="EG19" s="43"/>
      <c r="EH19" s="43"/>
      <c r="EI19" s="43"/>
      <c r="EJ19" s="43"/>
      <c r="EK19" s="43"/>
      <c r="EL19" s="43">
        <f>EL20+EL21</f>
        <v>5619483</v>
      </c>
      <c r="EM19" s="43"/>
      <c r="EN19" s="43"/>
      <c r="EO19" s="43"/>
      <c r="EP19" s="43"/>
      <c r="EQ19" s="43"/>
      <c r="ER19" s="43"/>
      <c r="ES19" s="43"/>
      <c r="ET19" s="43"/>
      <c r="EU19" s="43"/>
      <c r="EV19" s="43"/>
      <c r="EW19" s="43"/>
      <c r="EX19" s="43"/>
      <c r="EY19" s="43">
        <f>EY20+EY21</f>
        <v>5853086</v>
      </c>
      <c r="EZ19" s="43"/>
      <c r="FA19" s="43"/>
      <c r="FB19" s="43"/>
      <c r="FC19" s="43"/>
      <c r="FD19" s="43"/>
      <c r="FE19" s="43"/>
      <c r="FF19" s="43"/>
      <c r="FG19" s="43"/>
      <c r="FH19" s="43"/>
      <c r="FI19" s="43"/>
      <c r="FJ19" s="43"/>
      <c r="FK19" s="43"/>
    </row>
    <row r="20" spans="1:167" ht="21.75" customHeight="1">
      <c r="A20" s="48" t="s">
        <v>199</v>
      </c>
      <c r="B20" s="48"/>
      <c r="C20" s="48"/>
      <c r="D20" s="48"/>
      <c r="E20" s="48"/>
      <c r="F20" s="48"/>
      <c r="G20" s="49"/>
      <c r="H20" s="210" t="s">
        <v>200</v>
      </c>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57" t="s">
        <v>201</v>
      </c>
      <c r="CM20" s="48"/>
      <c r="CN20" s="48"/>
      <c r="CO20" s="48"/>
      <c r="CP20" s="48"/>
      <c r="CQ20" s="48"/>
      <c r="CR20" s="49"/>
      <c r="CS20" s="47" t="s">
        <v>42</v>
      </c>
      <c r="CT20" s="48"/>
      <c r="CU20" s="48"/>
      <c r="CV20" s="48"/>
      <c r="CW20" s="48"/>
      <c r="CX20" s="48"/>
      <c r="CY20" s="49"/>
      <c r="CZ20" s="40"/>
      <c r="DA20" s="40"/>
      <c r="DB20" s="40"/>
      <c r="DC20" s="40"/>
      <c r="DD20" s="40"/>
      <c r="DE20" s="40"/>
      <c r="DF20" s="40"/>
      <c r="DG20" s="40"/>
      <c r="DH20" s="40"/>
      <c r="DI20" s="40"/>
      <c r="DJ20" s="40"/>
      <c r="DK20" s="40"/>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53"/>
    </row>
    <row r="21" spans="1:167" ht="12.75" customHeight="1">
      <c r="A21" s="48" t="s">
        <v>202</v>
      </c>
      <c r="B21" s="48"/>
      <c r="C21" s="48"/>
      <c r="D21" s="48"/>
      <c r="E21" s="48"/>
      <c r="F21" s="48"/>
      <c r="G21" s="49"/>
      <c r="H21" s="210" t="s">
        <v>203</v>
      </c>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57" t="s">
        <v>204</v>
      </c>
      <c r="CM21" s="48"/>
      <c r="CN21" s="48"/>
      <c r="CO21" s="48"/>
      <c r="CP21" s="48"/>
      <c r="CQ21" s="48"/>
      <c r="CR21" s="49"/>
      <c r="CS21" s="47" t="s">
        <v>42</v>
      </c>
      <c r="CT21" s="48"/>
      <c r="CU21" s="48"/>
      <c r="CV21" s="48"/>
      <c r="CW21" s="48"/>
      <c r="CX21" s="48"/>
      <c r="CY21" s="49"/>
      <c r="CZ21" s="40"/>
      <c r="DA21" s="40"/>
      <c r="DB21" s="40"/>
      <c r="DC21" s="40"/>
      <c r="DD21" s="40"/>
      <c r="DE21" s="40"/>
      <c r="DF21" s="40"/>
      <c r="DG21" s="40"/>
      <c r="DH21" s="40"/>
      <c r="DI21" s="40"/>
      <c r="DJ21" s="40"/>
      <c r="DK21" s="40"/>
      <c r="DL21" s="43"/>
      <c r="DM21" s="43"/>
      <c r="DN21" s="43"/>
      <c r="DO21" s="43"/>
      <c r="DP21" s="43"/>
      <c r="DQ21" s="43"/>
      <c r="DR21" s="43"/>
      <c r="DS21" s="43"/>
      <c r="DT21" s="43"/>
      <c r="DU21" s="43"/>
      <c r="DV21" s="43"/>
      <c r="DW21" s="43"/>
      <c r="DX21" s="43"/>
      <c r="DY21" s="43">
        <f>'стр.1_4'!DG133+'стр.1_4'!DG134+'стр.1_4'!DG146</f>
        <v>5434311</v>
      </c>
      <c r="DZ21" s="43"/>
      <c r="EA21" s="43"/>
      <c r="EB21" s="43"/>
      <c r="EC21" s="43"/>
      <c r="ED21" s="43"/>
      <c r="EE21" s="43"/>
      <c r="EF21" s="43"/>
      <c r="EG21" s="43"/>
      <c r="EH21" s="43"/>
      <c r="EI21" s="43"/>
      <c r="EJ21" s="43"/>
      <c r="EK21" s="43"/>
      <c r="EL21" s="44">
        <f>'стр.1_4'!DX133+'стр.1_4'!DX134+'стр.1_4'!DX146</f>
        <v>5619483</v>
      </c>
      <c r="EM21" s="45"/>
      <c r="EN21" s="45"/>
      <c r="EO21" s="45"/>
      <c r="EP21" s="45"/>
      <c r="EQ21" s="45"/>
      <c r="ER21" s="45"/>
      <c r="ES21" s="45"/>
      <c r="ET21" s="45"/>
      <c r="EU21" s="45"/>
      <c r="EV21" s="45"/>
      <c r="EW21" s="45"/>
      <c r="EX21" s="50"/>
      <c r="EY21" s="44">
        <f>'стр.1_4'!EO133+'стр.1_4'!EO134+'стр.1_4'!EO146</f>
        <v>5853086</v>
      </c>
      <c r="EZ21" s="45"/>
      <c r="FA21" s="45"/>
      <c r="FB21" s="45"/>
      <c r="FC21" s="45"/>
      <c r="FD21" s="45"/>
      <c r="FE21" s="45"/>
      <c r="FF21" s="45"/>
      <c r="FG21" s="45"/>
      <c r="FH21" s="45"/>
      <c r="FI21" s="45"/>
      <c r="FJ21" s="45"/>
      <c r="FK21" s="50"/>
    </row>
    <row r="22" spans="1:167" ht="21.75" customHeight="1">
      <c r="A22" s="48" t="s">
        <v>205</v>
      </c>
      <c r="B22" s="48"/>
      <c r="C22" s="48"/>
      <c r="D22" s="48"/>
      <c r="E22" s="48"/>
      <c r="F22" s="48"/>
      <c r="G22" s="49"/>
      <c r="H22" s="207" t="s">
        <v>206</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57" t="s">
        <v>207</v>
      </c>
      <c r="CM22" s="48"/>
      <c r="CN22" s="48"/>
      <c r="CO22" s="48"/>
      <c r="CP22" s="48"/>
      <c r="CQ22" s="48"/>
      <c r="CR22" s="49"/>
      <c r="CS22" s="47" t="s">
        <v>42</v>
      </c>
      <c r="CT22" s="48"/>
      <c r="CU22" s="48"/>
      <c r="CV22" s="48"/>
      <c r="CW22" s="48"/>
      <c r="CX22" s="48"/>
      <c r="CY22" s="49"/>
      <c r="CZ22" s="40"/>
      <c r="DA22" s="40"/>
      <c r="DB22" s="40"/>
      <c r="DC22" s="40"/>
      <c r="DD22" s="40"/>
      <c r="DE22" s="40"/>
      <c r="DF22" s="40"/>
      <c r="DG22" s="40"/>
      <c r="DH22" s="40"/>
      <c r="DI22" s="40"/>
      <c r="DJ22" s="40"/>
      <c r="DK22" s="40"/>
      <c r="DL22" s="43"/>
      <c r="DM22" s="43"/>
      <c r="DN22" s="43"/>
      <c r="DO22" s="43"/>
      <c r="DP22" s="43"/>
      <c r="DQ22" s="43"/>
      <c r="DR22" s="43"/>
      <c r="DS22" s="43"/>
      <c r="DT22" s="43"/>
      <c r="DU22" s="43"/>
      <c r="DV22" s="43"/>
      <c r="DW22" s="43"/>
      <c r="DX22" s="43"/>
      <c r="DY22" s="43">
        <f>DY23+DY24+DY26</f>
        <v>0</v>
      </c>
      <c r="DZ22" s="43"/>
      <c r="EA22" s="43"/>
      <c r="EB22" s="43"/>
      <c r="EC22" s="43"/>
      <c r="ED22" s="43"/>
      <c r="EE22" s="43"/>
      <c r="EF22" s="43"/>
      <c r="EG22" s="43"/>
      <c r="EH22" s="43"/>
      <c r="EI22" s="43"/>
      <c r="EJ22" s="43"/>
      <c r="EK22" s="43"/>
      <c r="EL22" s="43">
        <f>EL23+EL24+EL26</f>
        <v>0</v>
      </c>
      <c r="EM22" s="43"/>
      <c r="EN22" s="43"/>
      <c r="EO22" s="43"/>
      <c r="EP22" s="43"/>
      <c r="EQ22" s="43"/>
      <c r="ER22" s="43"/>
      <c r="ES22" s="43"/>
      <c r="ET22" s="43"/>
      <c r="EU22" s="43"/>
      <c r="EV22" s="43"/>
      <c r="EW22" s="43"/>
      <c r="EX22" s="43"/>
      <c r="EY22" s="43">
        <f>EY23+EY24+EY26</f>
        <v>0</v>
      </c>
      <c r="EZ22" s="43"/>
      <c r="FA22" s="43"/>
      <c r="FB22" s="43"/>
      <c r="FC22" s="43"/>
      <c r="FD22" s="43"/>
      <c r="FE22" s="43"/>
      <c r="FF22" s="43"/>
      <c r="FG22" s="43"/>
      <c r="FH22" s="43"/>
      <c r="FI22" s="43"/>
      <c r="FJ22" s="43"/>
      <c r="FK22" s="43"/>
    </row>
    <row r="23" spans="1:167" ht="21.75" customHeight="1">
      <c r="A23" s="48" t="s">
        <v>208</v>
      </c>
      <c r="B23" s="48"/>
      <c r="C23" s="48"/>
      <c r="D23" s="48"/>
      <c r="E23" s="48"/>
      <c r="F23" s="48"/>
      <c r="G23" s="49"/>
      <c r="H23" s="210" t="s">
        <v>200</v>
      </c>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57" t="s">
        <v>209</v>
      </c>
      <c r="CM23" s="48"/>
      <c r="CN23" s="48"/>
      <c r="CO23" s="48"/>
      <c r="CP23" s="48"/>
      <c r="CQ23" s="48"/>
      <c r="CR23" s="49"/>
      <c r="CS23" s="47" t="s">
        <v>42</v>
      </c>
      <c r="CT23" s="48"/>
      <c r="CU23" s="48"/>
      <c r="CV23" s="48"/>
      <c r="CW23" s="48"/>
      <c r="CX23" s="48"/>
      <c r="CY23" s="49"/>
      <c r="CZ23" s="40"/>
      <c r="DA23" s="40"/>
      <c r="DB23" s="40"/>
      <c r="DC23" s="40"/>
      <c r="DD23" s="40"/>
      <c r="DE23" s="40"/>
      <c r="DF23" s="40"/>
      <c r="DG23" s="40"/>
      <c r="DH23" s="40"/>
      <c r="DI23" s="40"/>
      <c r="DJ23" s="40"/>
      <c r="DK23" s="40"/>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53"/>
    </row>
    <row r="24" spans="1:167" ht="11.25">
      <c r="A24" s="81"/>
      <c r="B24" s="81"/>
      <c r="C24" s="81"/>
      <c r="D24" s="81"/>
      <c r="E24" s="81"/>
      <c r="F24" s="81"/>
      <c r="G24" s="82"/>
      <c r="H24" s="204" t="s">
        <v>263</v>
      </c>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6"/>
      <c r="CL24" s="114" t="s">
        <v>267</v>
      </c>
      <c r="CM24" s="81"/>
      <c r="CN24" s="81"/>
      <c r="CO24" s="81"/>
      <c r="CP24" s="81"/>
      <c r="CQ24" s="81"/>
      <c r="CR24" s="82"/>
      <c r="CS24" s="80"/>
      <c r="CT24" s="81"/>
      <c r="CU24" s="81"/>
      <c r="CV24" s="81"/>
      <c r="CW24" s="81"/>
      <c r="CX24" s="81"/>
      <c r="CY24" s="82"/>
      <c r="CZ24" s="40"/>
      <c r="DA24" s="40"/>
      <c r="DB24" s="40"/>
      <c r="DC24" s="40"/>
      <c r="DD24" s="40"/>
      <c r="DE24" s="40"/>
      <c r="DF24" s="40"/>
      <c r="DG24" s="40"/>
      <c r="DH24" s="40"/>
      <c r="DI24" s="40"/>
      <c r="DJ24" s="40"/>
      <c r="DK24" s="40"/>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53"/>
    </row>
    <row r="25" spans="1:167" ht="9" customHeight="1">
      <c r="A25" s="65"/>
      <c r="B25" s="65"/>
      <c r="C25" s="65"/>
      <c r="D25" s="65"/>
      <c r="E25" s="65"/>
      <c r="F25" s="65"/>
      <c r="G25" s="66"/>
      <c r="H25" s="20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64"/>
      <c r="CM25" s="65"/>
      <c r="CN25" s="65"/>
      <c r="CO25" s="65"/>
      <c r="CP25" s="65"/>
      <c r="CQ25" s="65"/>
      <c r="CR25" s="66"/>
      <c r="CS25" s="67"/>
      <c r="CT25" s="65"/>
      <c r="CU25" s="65"/>
      <c r="CV25" s="65"/>
      <c r="CW25" s="65"/>
      <c r="CX25" s="65"/>
      <c r="CY25" s="66"/>
      <c r="CZ25" s="40"/>
      <c r="DA25" s="40"/>
      <c r="DB25" s="40"/>
      <c r="DC25" s="40"/>
      <c r="DD25" s="40"/>
      <c r="DE25" s="40"/>
      <c r="DF25" s="40"/>
      <c r="DG25" s="40"/>
      <c r="DH25" s="40"/>
      <c r="DI25" s="40"/>
      <c r="DJ25" s="40"/>
      <c r="DK25" s="40"/>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53"/>
    </row>
    <row r="26" spans="1:167" ht="12.75" customHeight="1">
      <c r="A26" s="48" t="s">
        <v>210</v>
      </c>
      <c r="B26" s="48"/>
      <c r="C26" s="48"/>
      <c r="D26" s="48"/>
      <c r="E26" s="48"/>
      <c r="F26" s="48"/>
      <c r="G26" s="49"/>
      <c r="H26" s="210" t="s">
        <v>203</v>
      </c>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57" t="s">
        <v>211</v>
      </c>
      <c r="CM26" s="48"/>
      <c r="CN26" s="48"/>
      <c r="CO26" s="48"/>
      <c r="CP26" s="48"/>
      <c r="CQ26" s="48"/>
      <c r="CR26" s="49"/>
      <c r="CS26" s="47" t="s">
        <v>42</v>
      </c>
      <c r="CT26" s="48"/>
      <c r="CU26" s="48"/>
      <c r="CV26" s="48"/>
      <c r="CW26" s="48"/>
      <c r="CX26" s="48"/>
      <c r="CY26" s="49"/>
      <c r="CZ26" s="40"/>
      <c r="DA26" s="40"/>
      <c r="DB26" s="40"/>
      <c r="DC26" s="40"/>
      <c r="DD26" s="40"/>
      <c r="DE26" s="40"/>
      <c r="DF26" s="40"/>
      <c r="DG26" s="40"/>
      <c r="DH26" s="40"/>
      <c r="DI26" s="40"/>
      <c r="DJ26" s="40"/>
      <c r="DK26" s="40"/>
      <c r="DL26" s="43"/>
      <c r="DM26" s="43"/>
      <c r="DN26" s="43"/>
      <c r="DO26" s="43"/>
      <c r="DP26" s="43"/>
      <c r="DQ26" s="43"/>
      <c r="DR26" s="43"/>
      <c r="DS26" s="43"/>
      <c r="DT26" s="43"/>
      <c r="DU26" s="43"/>
      <c r="DV26" s="43"/>
      <c r="DW26" s="43"/>
      <c r="DX26" s="43"/>
      <c r="DY26" s="43">
        <f>'стр.1_4'!DG130+'стр.1_4'!DG137+'стр.1_4'!DG138+'стр.1_4'!DG139+'стр.1_4'!DG140+'стр.1_4'!DG141+'стр.1_4'!DG142+'стр.1_4'!DG143+'стр.1_4'!DG144</f>
        <v>0</v>
      </c>
      <c r="DZ26" s="43"/>
      <c r="EA26" s="43"/>
      <c r="EB26" s="43"/>
      <c r="EC26" s="43"/>
      <c r="ED26" s="43"/>
      <c r="EE26" s="43"/>
      <c r="EF26" s="43"/>
      <c r="EG26" s="43"/>
      <c r="EH26" s="43"/>
      <c r="EI26" s="43"/>
      <c r="EJ26" s="43"/>
      <c r="EK26" s="43"/>
      <c r="EL26" s="43">
        <f>'стр.1_4'!DX130+'стр.1_4'!DX137+'стр.1_4'!DX138+'стр.1_4'!DX139+'стр.1_4'!DX140+'стр.1_4'!DX141+'стр.1_4'!DX142+'стр.1_4'!DX143+'стр.1_4'!DX144</f>
        <v>0</v>
      </c>
      <c r="EM26" s="43"/>
      <c r="EN26" s="43"/>
      <c r="EO26" s="43"/>
      <c r="EP26" s="43"/>
      <c r="EQ26" s="43"/>
      <c r="ER26" s="43"/>
      <c r="ES26" s="43"/>
      <c r="ET26" s="43"/>
      <c r="EU26" s="43"/>
      <c r="EV26" s="43"/>
      <c r="EW26" s="43"/>
      <c r="EX26" s="43"/>
      <c r="EY26" s="43">
        <f>'стр.1_4'!EO130+'стр.1_4'!EO137+'стр.1_4'!EO138+'стр.1_4'!EO139+'стр.1_4'!EO140+'стр.1_4'!EO141+'стр.1_4'!EO142+'стр.1_4'!EO143+'стр.1_4'!EO144</f>
        <v>0</v>
      </c>
      <c r="EZ26" s="43"/>
      <c r="FA26" s="43"/>
      <c r="FB26" s="43"/>
      <c r="FC26" s="43"/>
      <c r="FD26" s="43"/>
      <c r="FE26" s="43"/>
      <c r="FF26" s="43"/>
      <c r="FG26" s="43"/>
      <c r="FH26" s="43"/>
      <c r="FI26" s="43"/>
      <c r="FJ26" s="43"/>
      <c r="FK26" s="43"/>
    </row>
    <row r="27" spans="1:167" ht="12.75" customHeight="1">
      <c r="A27" s="48" t="s">
        <v>212</v>
      </c>
      <c r="B27" s="48"/>
      <c r="C27" s="48"/>
      <c r="D27" s="48"/>
      <c r="E27" s="48"/>
      <c r="F27" s="48"/>
      <c r="G27" s="49"/>
      <c r="H27" s="207" t="s">
        <v>213</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57" t="s">
        <v>214</v>
      </c>
      <c r="CM27" s="48"/>
      <c r="CN27" s="48"/>
      <c r="CO27" s="48"/>
      <c r="CP27" s="48"/>
      <c r="CQ27" s="48"/>
      <c r="CR27" s="49"/>
      <c r="CS27" s="47" t="s">
        <v>42</v>
      </c>
      <c r="CT27" s="48"/>
      <c r="CU27" s="48"/>
      <c r="CV27" s="48"/>
      <c r="CW27" s="48"/>
      <c r="CX27" s="48"/>
      <c r="CY27" s="49"/>
      <c r="CZ27" s="40"/>
      <c r="DA27" s="40"/>
      <c r="DB27" s="40"/>
      <c r="DC27" s="40"/>
      <c r="DD27" s="40"/>
      <c r="DE27" s="40"/>
      <c r="DF27" s="40"/>
      <c r="DG27" s="40"/>
      <c r="DH27" s="40"/>
      <c r="DI27" s="40"/>
      <c r="DJ27" s="40"/>
      <c r="DK27" s="40"/>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53"/>
    </row>
    <row r="28" spans="1:167" ht="11.25">
      <c r="A28" s="81"/>
      <c r="B28" s="81"/>
      <c r="C28" s="81"/>
      <c r="D28" s="81"/>
      <c r="E28" s="81"/>
      <c r="F28" s="81"/>
      <c r="G28" s="82"/>
      <c r="H28" s="204" t="s">
        <v>263</v>
      </c>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6"/>
      <c r="CL28" s="114" t="s">
        <v>268</v>
      </c>
      <c r="CM28" s="81"/>
      <c r="CN28" s="81"/>
      <c r="CO28" s="81"/>
      <c r="CP28" s="81"/>
      <c r="CQ28" s="81"/>
      <c r="CR28" s="82"/>
      <c r="CS28" s="80"/>
      <c r="CT28" s="81"/>
      <c r="CU28" s="81"/>
      <c r="CV28" s="81"/>
      <c r="CW28" s="81"/>
      <c r="CX28" s="81"/>
      <c r="CY28" s="82"/>
      <c r="CZ28" s="40"/>
      <c r="DA28" s="40"/>
      <c r="DB28" s="40"/>
      <c r="DC28" s="40"/>
      <c r="DD28" s="40"/>
      <c r="DE28" s="40"/>
      <c r="DF28" s="40"/>
      <c r="DG28" s="40"/>
      <c r="DH28" s="40"/>
      <c r="DI28" s="40"/>
      <c r="DJ28" s="40"/>
      <c r="DK28" s="40"/>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53"/>
    </row>
    <row r="29" spans="1:167" ht="9" customHeight="1">
      <c r="A29" s="65"/>
      <c r="B29" s="65"/>
      <c r="C29" s="65"/>
      <c r="D29" s="65"/>
      <c r="E29" s="65"/>
      <c r="F29" s="65"/>
      <c r="G29" s="66"/>
      <c r="H29" s="20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64"/>
      <c r="CM29" s="65"/>
      <c r="CN29" s="65"/>
      <c r="CO29" s="65"/>
      <c r="CP29" s="65"/>
      <c r="CQ29" s="65"/>
      <c r="CR29" s="66"/>
      <c r="CS29" s="67"/>
      <c r="CT29" s="65"/>
      <c r="CU29" s="65"/>
      <c r="CV29" s="65"/>
      <c r="CW29" s="65"/>
      <c r="CX29" s="65"/>
      <c r="CY29" s="66"/>
      <c r="CZ29" s="40"/>
      <c r="DA29" s="40"/>
      <c r="DB29" s="40"/>
      <c r="DC29" s="40"/>
      <c r="DD29" s="40"/>
      <c r="DE29" s="40"/>
      <c r="DF29" s="40"/>
      <c r="DG29" s="40"/>
      <c r="DH29" s="40"/>
      <c r="DI29" s="40"/>
      <c r="DJ29" s="40"/>
      <c r="DK29" s="40"/>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53"/>
    </row>
    <row r="30" spans="1:167" ht="11.25">
      <c r="A30" s="81"/>
      <c r="B30" s="81"/>
      <c r="C30" s="81"/>
      <c r="D30" s="81"/>
      <c r="E30" s="81"/>
      <c r="F30" s="81"/>
      <c r="G30" s="82"/>
      <c r="H30" s="204" t="s">
        <v>283</v>
      </c>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6"/>
      <c r="CL30" s="114" t="s">
        <v>285</v>
      </c>
      <c r="CM30" s="81"/>
      <c r="CN30" s="81"/>
      <c r="CO30" s="81"/>
      <c r="CP30" s="81"/>
      <c r="CQ30" s="81"/>
      <c r="CR30" s="82"/>
      <c r="CS30" s="80"/>
      <c r="CT30" s="81"/>
      <c r="CU30" s="81"/>
      <c r="CV30" s="81"/>
      <c r="CW30" s="81"/>
      <c r="CX30" s="81"/>
      <c r="CY30" s="82"/>
      <c r="CZ30" s="40"/>
      <c r="DA30" s="40"/>
      <c r="DB30" s="40"/>
      <c r="DC30" s="40"/>
      <c r="DD30" s="40"/>
      <c r="DE30" s="40"/>
      <c r="DF30" s="40"/>
      <c r="DG30" s="40"/>
      <c r="DH30" s="40"/>
      <c r="DI30" s="40"/>
      <c r="DJ30" s="40"/>
      <c r="DK30" s="40"/>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53"/>
    </row>
    <row r="31" spans="1:167" ht="9" customHeight="1" thickBot="1">
      <c r="A31" s="65"/>
      <c r="B31" s="65"/>
      <c r="C31" s="65"/>
      <c r="D31" s="65"/>
      <c r="E31" s="65"/>
      <c r="F31" s="65"/>
      <c r="G31" s="66"/>
      <c r="H31" s="20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196"/>
      <c r="CM31" s="197"/>
      <c r="CN31" s="197"/>
      <c r="CO31" s="197"/>
      <c r="CP31" s="197"/>
      <c r="CQ31" s="197"/>
      <c r="CR31" s="198"/>
      <c r="CS31" s="199"/>
      <c r="CT31" s="197"/>
      <c r="CU31" s="197"/>
      <c r="CV31" s="197"/>
      <c r="CW31" s="197"/>
      <c r="CX31" s="197"/>
      <c r="CY31" s="198"/>
      <c r="CZ31" s="87"/>
      <c r="DA31" s="87"/>
      <c r="DB31" s="87"/>
      <c r="DC31" s="87"/>
      <c r="DD31" s="87"/>
      <c r="DE31" s="87"/>
      <c r="DF31" s="87"/>
      <c r="DG31" s="87"/>
      <c r="DH31" s="87"/>
      <c r="DI31" s="87"/>
      <c r="DJ31" s="87"/>
      <c r="DK31" s="87"/>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9"/>
    </row>
    <row r="32" spans="1:167" ht="12" customHeight="1">
      <c r="A32" s="48" t="s">
        <v>215</v>
      </c>
      <c r="B32" s="48"/>
      <c r="C32" s="48"/>
      <c r="D32" s="48"/>
      <c r="E32" s="48"/>
      <c r="F32" s="48"/>
      <c r="G32" s="49"/>
      <c r="H32" s="207" t="s">
        <v>216</v>
      </c>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126" t="s">
        <v>217</v>
      </c>
      <c r="CM32" s="122"/>
      <c r="CN32" s="122"/>
      <c r="CO32" s="122"/>
      <c r="CP32" s="122"/>
      <c r="CQ32" s="122"/>
      <c r="CR32" s="123"/>
      <c r="CS32" s="121" t="s">
        <v>42</v>
      </c>
      <c r="CT32" s="122"/>
      <c r="CU32" s="122"/>
      <c r="CV32" s="122"/>
      <c r="CW32" s="122"/>
      <c r="CX32" s="122"/>
      <c r="CY32" s="123"/>
      <c r="CZ32" s="121"/>
      <c r="DA32" s="122"/>
      <c r="DB32" s="122"/>
      <c r="DC32" s="122"/>
      <c r="DD32" s="122"/>
      <c r="DE32" s="122"/>
      <c r="DF32" s="122"/>
      <c r="DG32" s="122"/>
      <c r="DH32" s="122"/>
      <c r="DI32" s="122"/>
      <c r="DJ32" s="122"/>
      <c r="DK32" s="123"/>
      <c r="DL32" s="90"/>
      <c r="DM32" s="91"/>
      <c r="DN32" s="91"/>
      <c r="DO32" s="91"/>
      <c r="DP32" s="91"/>
      <c r="DQ32" s="91"/>
      <c r="DR32" s="91"/>
      <c r="DS32" s="91"/>
      <c r="DT32" s="91"/>
      <c r="DU32" s="91"/>
      <c r="DV32" s="91"/>
      <c r="DW32" s="91"/>
      <c r="DX32" s="91"/>
      <c r="DY32" s="90"/>
      <c r="DZ32" s="91"/>
      <c r="EA32" s="91"/>
      <c r="EB32" s="91"/>
      <c r="EC32" s="91"/>
      <c r="ED32" s="91"/>
      <c r="EE32" s="91"/>
      <c r="EF32" s="91"/>
      <c r="EG32" s="91"/>
      <c r="EH32" s="91"/>
      <c r="EI32" s="91"/>
      <c r="EJ32" s="91"/>
      <c r="EK32" s="91"/>
      <c r="EL32" s="90"/>
      <c r="EM32" s="91"/>
      <c r="EN32" s="91"/>
      <c r="EO32" s="91"/>
      <c r="EP32" s="91"/>
      <c r="EQ32" s="91"/>
      <c r="ER32" s="91"/>
      <c r="ES32" s="91"/>
      <c r="ET32" s="91"/>
      <c r="EU32" s="91"/>
      <c r="EV32" s="91"/>
      <c r="EW32" s="91"/>
      <c r="EX32" s="91"/>
      <c r="EY32" s="90"/>
      <c r="EZ32" s="91"/>
      <c r="FA32" s="91"/>
      <c r="FB32" s="91"/>
      <c r="FC32" s="91"/>
      <c r="FD32" s="91"/>
      <c r="FE32" s="91"/>
      <c r="FF32" s="91"/>
      <c r="FG32" s="91"/>
      <c r="FH32" s="91"/>
      <c r="FI32" s="91"/>
      <c r="FJ32" s="91"/>
      <c r="FK32" s="96"/>
    </row>
    <row r="33" spans="1:167" ht="24" customHeight="1">
      <c r="A33" s="48" t="s">
        <v>218</v>
      </c>
      <c r="B33" s="48"/>
      <c r="C33" s="48"/>
      <c r="D33" s="48"/>
      <c r="E33" s="48"/>
      <c r="F33" s="48"/>
      <c r="G33" s="49"/>
      <c r="H33" s="210" t="s">
        <v>200</v>
      </c>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57" t="s">
        <v>219</v>
      </c>
      <c r="CM33" s="48"/>
      <c r="CN33" s="48"/>
      <c r="CO33" s="48"/>
      <c r="CP33" s="48"/>
      <c r="CQ33" s="48"/>
      <c r="CR33" s="49"/>
      <c r="CS33" s="47" t="s">
        <v>42</v>
      </c>
      <c r="CT33" s="48"/>
      <c r="CU33" s="48"/>
      <c r="CV33" s="48"/>
      <c r="CW33" s="48"/>
      <c r="CX33" s="48"/>
      <c r="CY33" s="49"/>
      <c r="CZ33" s="47"/>
      <c r="DA33" s="48"/>
      <c r="DB33" s="48"/>
      <c r="DC33" s="48"/>
      <c r="DD33" s="48"/>
      <c r="DE33" s="48"/>
      <c r="DF33" s="48"/>
      <c r="DG33" s="48"/>
      <c r="DH33" s="48"/>
      <c r="DI33" s="48"/>
      <c r="DJ33" s="48"/>
      <c r="DK33" s="49"/>
      <c r="DL33" s="90"/>
      <c r="DM33" s="91"/>
      <c r="DN33" s="91"/>
      <c r="DO33" s="91"/>
      <c r="DP33" s="91"/>
      <c r="DQ33" s="91"/>
      <c r="DR33" s="91"/>
      <c r="DS33" s="91"/>
      <c r="DT33" s="91"/>
      <c r="DU33" s="91"/>
      <c r="DV33" s="91"/>
      <c r="DW33" s="91"/>
      <c r="DX33" s="91"/>
      <c r="DY33" s="90"/>
      <c r="DZ33" s="91"/>
      <c r="EA33" s="91"/>
      <c r="EB33" s="91"/>
      <c r="EC33" s="91"/>
      <c r="ED33" s="91"/>
      <c r="EE33" s="91"/>
      <c r="EF33" s="91"/>
      <c r="EG33" s="91"/>
      <c r="EH33" s="91"/>
      <c r="EI33" s="91"/>
      <c r="EJ33" s="91"/>
      <c r="EK33" s="91"/>
      <c r="EL33" s="90"/>
      <c r="EM33" s="91"/>
      <c r="EN33" s="91"/>
      <c r="EO33" s="91"/>
      <c r="EP33" s="91"/>
      <c r="EQ33" s="91"/>
      <c r="ER33" s="91"/>
      <c r="ES33" s="91"/>
      <c r="ET33" s="91"/>
      <c r="EU33" s="91"/>
      <c r="EV33" s="91"/>
      <c r="EW33" s="91"/>
      <c r="EX33" s="91"/>
      <c r="EY33" s="90"/>
      <c r="EZ33" s="91"/>
      <c r="FA33" s="91"/>
      <c r="FB33" s="91"/>
      <c r="FC33" s="91"/>
      <c r="FD33" s="91"/>
      <c r="FE33" s="91"/>
      <c r="FF33" s="91"/>
      <c r="FG33" s="91"/>
      <c r="FH33" s="91"/>
      <c r="FI33" s="91"/>
      <c r="FJ33" s="91"/>
      <c r="FK33" s="96"/>
    </row>
    <row r="34" spans="1:167" ht="12.75" customHeight="1">
      <c r="A34" s="48" t="s">
        <v>220</v>
      </c>
      <c r="B34" s="48"/>
      <c r="C34" s="48"/>
      <c r="D34" s="48"/>
      <c r="E34" s="48"/>
      <c r="F34" s="48"/>
      <c r="G34" s="49"/>
      <c r="H34" s="210" t="s">
        <v>203</v>
      </c>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57" t="s">
        <v>221</v>
      </c>
      <c r="CM34" s="48"/>
      <c r="CN34" s="48"/>
      <c r="CO34" s="48"/>
      <c r="CP34" s="48"/>
      <c r="CQ34" s="48"/>
      <c r="CR34" s="49"/>
      <c r="CS34" s="47" t="s">
        <v>42</v>
      </c>
      <c r="CT34" s="48"/>
      <c r="CU34" s="48"/>
      <c r="CV34" s="48"/>
      <c r="CW34" s="48"/>
      <c r="CX34" s="48"/>
      <c r="CY34" s="49"/>
      <c r="CZ34" s="47"/>
      <c r="DA34" s="48"/>
      <c r="DB34" s="48"/>
      <c r="DC34" s="48"/>
      <c r="DD34" s="48"/>
      <c r="DE34" s="48"/>
      <c r="DF34" s="48"/>
      <c r="DG34" s="48"/>
      <c r="DH34" s="48"/>
      <c r="DI34" s="48"/>
      <c r="DJ34" s="48"/>
      <c r="DK34" s="49"/>
      <c r="DL34" s="90"/>
      <c r="DM34" s="91"/>
      <c r="DN34" s="91"/>
      <c r="DO34" s="91"/>
      <c r="DP34" s="91"/>
      <c r="DQ34" s="91"/>
      <c r="DR34" s="91"/>
      <c r="DS34" s="91"/>
      <c r="DT34" s="91"/>
      <c r="DU34" s="91"/>
      <c r="DV34" s="91"/>
      <c r="DW34" s="91"/>
      <c r="DX34" s="91"/>
      <c r="DY34" s="90"/>
      <c r="DZ34" s="91"/>
      <c r="EA34" s="91"/>
      <c r="EB34" s="91"/>
      <c r="EC34" s="91"/>
      <c r="ED34" s="91"/>
      <c r="EE34" s="91"/>
      <c r="EF34" s="91"/>
      <c r="EG34" s="91"/>
      <c r="EH34" s="91"/>
      <c r="EI34" s="91"/>
      <c r="EJ34" s="91"/>
      <c r="EK34" s="91"/>
      <c r="EL34" s="90"/>
      <c r="EM34" s="91"/>
      <c r="EN34" s="91"/>
      <c r="EO34" s="91"/>
      <c r="EP34" s="91"/>
      <c r="EQ34" s="91"/>
      <c r="ER34" s="91"/>
      <c r="ES34" s="91"/>
      <c r="ET34" s="91"/>
      <c r="EU34" s="91"/>
      <c r="EV34" s="91"/>
      <c r="EW34" s="91"/>
      <c r="EX34" s="91"/>
      <c r="EY34" s="90"/>
      <c r="EZ34" s="91"/>
      <c r="FA34" s="91"/>
      <c r="FB34" s="91"/>
      <c r="FC34" s="91"/>
      <c r="FD34" s="91"/>
      <c r="FE34" s="91"/>
      <c r="FF34" s="91"/>
      <c r="FG34" s="91"/>
      <c r="FH34" s="91"/>
      <c r="FI34" s="91"/>
      <c r="FJ34" s="91"/>
      <c r="FK34" s="96"/>
    </row>
    <row r="35" spans="1:167" ht="11.25">
      <c r="A35" s="48" t="s">
        <v>222</v>
      </c>
      <c r="B35" s="48"/>
      <c r="C35" s="48"/>
      <c r="D35" s="48"/>
      <c r="E35" s="48"/>
      <c r="F35" s="48"/>
      <c r="G35" s="49"/>
      <c r="H35" s="207" t="s">
        <v>223</v>
      </c>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57" t="s">
        <v>224</v>
      </c>
      <c r="CM35" s="48"/>
      <c r="CN35" s="48"/>
      <c r="CO35" s="48"/>
      <c r="CP35" s="48"/>
      <c r="CQ35" s="48"/>
      <c r="CR35" s="49"/>
      <c r="CS35" s="47" t="s">
        <v>42</v>
      </c>
      <c r="CT35" s="48"/>
      <c r="CU35" s="48"/>
      <c r="CV35" s="48"/>
      <c r="CW35" s="48"/>
      <c r="CX35" s="48"/>
      <c r="CY35" s="49"/>
      <c r="CZ35" s="47"/>
      <c r="DA35" s="48"/>
      <c r="DB35" s="48"/>
      <c r="DC35" s="48"/>
      <c r="DD35" s="48"/>
      <c r="DE35" s="48"/>
      <c r="DF35" s="48"/>
      <c r="DG35" s="48"/>
      <c r="DH35" s="48"/>
      <c r="DI35" s="48"/>
      <c r="DJ35" s="48"/>
      <c r="DK35" s="49"/>
      <c r="DL35" s="90"/>
      <c r="DM35" s="91"/>
      <c r="DN35" s="91"/>
      <c r="DO35" s="91"/>
      <c r="DP35" s="91"/>
      <c r="DQ35" s="91"/>
      <c r="DR35" s="91"/>
      <c r="DS35" s="91"/>
      <c r="DT35" s="91"/>
      <c r="DU35" s="91"/>
      <c r="DV35" s="91"/>
      <c r="DW35" s="91"/>
      <c r="DX35" s="91"/>
      <c r="DY35" s="90">
        <f>DY41</f>
        <v>1469001</v>
      </c>
      <c r="DZ35" s="91"/>
      <c r="EA35" s="91"/>
      <c r="EB35" s="91"/>
      <c r="EC35" s="91"/>
      <c r="ED35" s="91"/>
      <c r="EE35" s="91"/>
      <c r="EF35" s="91"/>
      <c r="EG35" s="91"/>
      <c r="EH35" s="91"/>
      <c r="EI35" s="91"/>
      <c r="EJ35" s="91"/>
      <c r="EK35" s="91"/>
      <c r="EL35" s="90">
        <f>EL41</f>
        <v>0</v>
      </c>
      <c r="EM35" s="91"/>
      <c r="EN35" s="91"/>
      <c r="EO35" s="91"/>
      <c r="EP35" s="91"/>
      <c r="EQ35" s="91"/>
      <c r="ER35" s="91"/>
      <c r="ES35" s="91"/>
      <c r="ET35" s="91"/>
      <c r="EU35" s="91"/>
      <c r="EV35" s="91"/>
      <c r="EW35" s="91"/>
      <c r="EX35" s="91"/>
      <c r="EY35" s="90">
        <f>EY41</f>
        <v>0</v>
      </c>
      <c r="EZ35" s="91"/>
      <c r="FA35" s="91"/>
      <c r="FB35" s="91"/>
      <c r="FC35" s="91"/>
      <c r="FD35" s="91"/>
      <c r="FE35" s="91"/>
      <c r="FF35" s="91"/>
      <c r="FG35" s="91"/>
      <c r="FH35" s="91"/>
      <c r="FI35" s="91"/>
      <c r="FJ35" s="91"/>
      <c r="FK35" s="91"/>
    </row>
    <row r="36" spans="1:167" ht="24" customHeight="1">
      <c r="A36" s="48" t="s">
        <v>225</v>
      </c>
      <c r="B36" s="48"/>
      <c r="C36" s="48"/>
      <c r="D36" s="48"/>
      <c r="E36" s="48"/>
      <c r="F36" s="48"/>
      <c r="G36" s="49"/>
      <c r="H36" s="210" t="s">
        <v>200</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57" t="s">
        <v>226</v>
      </c>
      <c r="CM36" s="48"/>
      <c r="CN36" s="48"/>
      <c r="CO36" s="48"/>
      <c r="CP36" s="48"/>
      <c r="CQ36" s="48"/>
      <c r="CR36" s="49"/>
      <c r="CS36" s="47" t="s">
        <v>42</v>
      </c>
      <c r="CT36" s="48"/>
      <c r="CU36" s="48"/>
      <c r="CV36" s="48"/>
      <c r="CW36" s="48"/>
      <c r="CX36" s="48"/>
      <c r="CY36" s="49"/>
      <c r="CZ36" s="47"/>
      <c r="DA36" s="48"/>
      <c r="DB36" s="48"/>
      <c r="DC36" s="48"/>
      <c r="DD36" s="48"/>
      <c r="DE36" s="48"/>
      <c r="DF36" s="48"/>
      <c r="DG36" s="48"/>
      <c r="DH36" s="48"/>
      <c r="DI36" s="48"/>
      <c r="DJ36" s="48"/>
      <c r="DK36" s="49"/>
      <c r="DL36" s="90"/>
      <c r="DM36" s="91"/>
      <c r="DN36" s="91"/>
      <c r="DO36" s="91"/>
      <c r="DP36" s="91"/>
      <c r="DQ36" s="91"/>
      <c r="DR36" s="91"/>
      <c r="DS36" s="91"/>
      <c r="DT36" s="91"/>
      <c r="DU36" s="91"/>
      <c r="DV36" s="91"/>
      <c r="DW36" s="91"/>
      <c r="DX36" s="91"/>
      <c r="DY36" s="90"/>
      <c r="DZ36" s="91"/>
      <c r="EA36" s="91"/>
      <c r="EB36" s="91"/>
      <c r="EC36" s="91"/>
      <c r="ED36" s="91"/>
      <c r="EE36" s="91"/>
      <c r="EF36" s="91"/>
      <c r="EG36" s="91"/>
      <c r="EH36" s="91"/>
      <c r="EI36" s="91"/>
      <c r="EJ36" s="91"/>
      <c r="EK36" s="91"/>
      <c r="EL36" s="90"/>
      <c r="EM36" s="91"/>
      <c r="EN36" s="91"/>
      <c r="EO36" s="91"/>
      <c r="EP36" s="91"/>
      <c r="EQ36" s="91"/>
      <c r="ER36" s="91"/>
      <c r="ES36" s="91"/>
      <c r="ET36" s="91"/>
      <c r="EU36" s="91"/>
      <c r="EV36" s="91"/>
      <c r="EW36" s="91"/>
      <c r="EX36" s="91"/>
      <c r="EY36" s="90"/>
      <c r="EZ36" s="91"/>
      <c r="FA36" s="91"/>
      <c r="FB36" s="91"/>
      <c r="FC36" s="91"/>
      <c r="FD36" s="91"/>
      <c r="FE36" s="91"/>
      <c r="FF36" s="91"/>
      <c r="FG36" s="91"/>
      <c r="FH36" s="91"/>
      <c r="FI36" s="91"/>
      <c r="FJ36" s="91"/>
      <c r="FK36" s="96"/>
    </row>
    <row r="37" spans="1:167" ht="11.25">
      <c r="A37" s="81"/>
      <c r="B37" s="81"/>
      <c r="C37" s="81"/>
      <c r="D37" s="81"/>
      <c r="E37" s="81"/>
      <c r="F37" s="81"/>
      <c r="G37" s="82"/>
      <c r="H37" s="204" t="s">
        <v>263</v>
      </c>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6"/>
      <c r="CL37" s="114" t="s">
        <v>269</v>
      </c>
      <c r="CM37" s="81"/>
      <c r="CN37" s="81"/>
      <c r="CO37" s="81"/>
      <c r="CP37" s="81"/>
      <c r="CQ37" s="81"/>
      <c r="CR37" s="82"/>
      <c r="CS37" s="80"/>
      <c r="CT37" s="81"/>
      <c r="CU37" s="81"/>
      <c r="CV37" s="81"/>
      <c r="CW37" s="81"/>
      <c r="CX37" s="81"/>
      <c r="CY37" s="82"/>
      <c r="CZ37" s="80"/>
      <c r="DA37" s="81"/>
      <c r="DB37" s="81"/>
      <c r="DC37" s="81"/>
      <c r="DD37" s="81"/>
      <c r="DE37" s="81"/>
      <c r="DF37" s="81"/>
      <c r="DG37" s="81"/>
      <c r="DH37" s="81"/>
      <c r="DI37" s="81"/>
      <c r="DJ37" s="81"/>
      <c r="DK37" s="82"/>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53"/>
    </row>
    <row r="38" spans="1:167" ht="9" customHeight="1">
      <c r="A38" s="65"/>
      <c r="B38" s="65"/>
      <c r="C38" s="65"/>
      <c r="D38" s="65"/>
      <c r="E38" s="65"/>
      <c r="F38" s="65"/>
      <c r="G38" s="66"/>
      <c r="H38" s="20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64"/>
      <c r="CM38" s="65"/>
      <c r="CN38" s="65"/>
      <c r="CO38" s="65"/>
      <c r="CP38" s="65"/>
      <c r="CQ38" s="65"/>
      <c r="CR38" s="66"/>
      <c r="CS38" s="67"/>
      <c r="CT38" s="65"/>
      <c r="CU38" s="65"/>
      <c r="CV38" s="65"/>
      <c r="CW38" s="65"/>
      <c r="CX38" s="65"/>
      <c r="CY38" s="66"/>
      <c r="CZ38" s="67"/>
      <c r="DA38" s="65"/>
      <c r="DB38" s="65"/>
      <c r="DC38" s="65"/>
      <c r="DD38" s="65"/>
      <c r="DE38" s="65"/>
      <c r="DF38" s="65"/>
      <c r="DG38" s="65"/>
      <c r="DH38" s="65"/>
      <c r="DI38" s="65"/>
      <c r="DJ38" s="65"/>
      <c r="DK38" s="66"/>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53"/>
    </row>
    <row r="39" spans="1:167" ht="11.25">
      <c r="A39" s="81"/>
      <c r="B39" s="81"/>
      <c r="C39" s="81"/>
      <c r="D39" s="81"/>
      <c r="E39" s="81"/>
      <c r="F39" s="81"/>
      <c r="G39" s="82"/>
      <c r="H39" s="204" t="s">
        <v>283</v>
      </c>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6"/>
      <c r="CL39" s="114" t="s">
        <v>286</v>
      </c>
      <c r="CM39" s="81"/>
      <c r="CN39" s="81"/>
      <c r="CO39" s="81"/>
      <c r="CP39" s="81"/>
      <c r="CQ39" s="81"/>
      <c r="CR39" s="82"/>
      <c r="CS39" s="80"/>
      <c r="CT39" s="81"/>
      <c r="CU39" s="81"/>
      <c r="CV39" s="81"/>
      <c r="CW39" s="81"/>
      <c r="CX39" s="81"/>
      <c r="CY39" s="82"/>
      <c r="CZ39" s="80"/>
      <c r="DA39" s="81"/>
      <c r="DB39" s="81"/>
      <c r="DC39" s="81"/>
      <c r="DD39" s="81"/>
      <c r="DE39" s="81"/>
      <c r="DF39" s="81"/>
      <c r="DG39" s="81"/>
      <c r="DH39" s="81"/>
      <c r="DI39" s="81"/>
      <c r="DJ39" s="81"/>
      <c r="DK39" s="82"/>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53"/>
    </row>
    <row r="40" spans="1:167" ht="10.5" customHeight="1">
      <c r="A40" s="65"/>
      <c r="B40" s="65"/>
      <c r="C40" s="65"/>
      <c r="D40" s="65"/>
      <c r="E40" s="65"/>
      <c r="F40" s="65"/>
      <c r="G40" s="66"/>
      <c r="H40" s="20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64"/>
      <c r="CM40" s="65"/>
      <c r="CN40" s="65"/>
      <c r="CO40" s="65"/>
      <c r="CP40" s="65"/>
      <c r="CQ40" s="65"/>
      <c r="CR40" s="66"/>
      <c r="CS40" s="67"/>
      <c r="CT40" s="65"/>
      <c r="CU40" s="65"/>
      <c r="CV40" s="65"/>
      <c r="CW40" s="65"/>
      <c r="CX40" s="65"/>
      <c r="CY40" s="66"/>
      <c r="CZ40" s="67"/>
      <c r="DA40" s="65"/>
      <c r="DB40" s="65"/>
      <c r="DC40" s="65"/>
      <c r="DD40" s="65"/>
      <c r="DE40" s="65"/>
      <c r="DF40" s="65"/>
      <c r="DG40" s="65"/>
      <c r="DH40" s="65"/>
      <c r="DI40" s="65"/>
      <c r="DJ40" s="65"/>
      <c r="DK40" s="66"/>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53"/>
    </row>
    <row r="41" spans="1:167" ht="11.25">
      <c r="A41" s="48" t="s">
        <v>227</v>
      </c>
      <c r="B41" s="48"/>
      <c r="C41" s="48"/>
      <c r="D41" s="48"/>
      <c r="E41" s="48"/>
      <c r="F41" s="48"/>
      <c r="G41" s="49"/>
      <c r="H41" s="210" t="s">
        <v>228</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57" t="s">
        <v>229</v>
      </c>
      <c r="CM41" s="48"/>
      <c r="CN41" s="48"/>
      <c r="CO41" s="48"/>
      <c r="CP41" s="48"/>
      <c r="CQ41" s="48"/>
      <c r="CR41" s="49"/>
      <c r="CS41" s="47" t="s">
        <v>42</v>
      </c>
      <c r="CT41" s="48"/>
      <c r="CU41" s="48"/>
      <c r="CV41" s="48"/>
      <c r="CW41" s="48"/>
      <c r="CX41" s="48"/>
      <c r="CY41" s="49"/>
      <c r="CZ41" s="47"/>
      <c r="DA41" s="48"/>
      <c r="DB41" s="48"/>
      <c r="DC41" s="48"/>
      <c r="DD41" s="48"/>
      <c r="DE41" s="48"/>
      <c r="DF41" s="48"/>
      <c r="DG41" s="48"/>
      <c r="DH41" s="48"/>
      <c r="DI41" s="48"/>
      <c r="DJ41" s="48"/>
      <c r="DK41" s="49"/>
      <c r="DL41" s="90"/>
      <c r="DM41" s="91"/>
      <c r="DN41" s="91"/>
      <c r="DO41" s="91"/>
      <c r="DP41" s="91"/>
      <c r="DQ41" s="91"/>
      <c r="DR41" s="91"/>
      <c r="DS41" s="91"/>
      <c r="DT41" s="91"/>
      <c r="DU41" s="91"/>
      <c r="DV41" s="91"/>
      <c r="DW41" s="91"/>
      <c r="DX41" s="91"/>
      <c r="DY41" s="90">
        <f>'стр.1_4'!DG135</f>
        <v>1469001</v>
      </c>
      <c r="DZ41" s="91"/>
      <c r="EA41" s="91"/>
      <c r="EB41" s="91"/>
      <c r="EC41" s="91"/>
      <c r="ED41" s="91"/>
      <c r="EE41" s="91"/>
      <c r="EF41" s="91"/>
      <c r="EG41" s="91"/>
      <c r="EH41" s="91"/>
      <c r="EI41" s="91"/>
      <c r="EJ41" s="91"/>
      <c r="EK41" s="91"/>
      <c r="EL41" s="90">
        <f>'стр.1_4'!DX135</f>
        <v>0</v>
      </c>
      <c r="EM41" s="91"/>
      <c r="EN41" s="91"/>
      <c r="EO41" s="91"/>
      <c r="EP41" s="91"/>
      <c r="EQ41" s="91"/>
      <c r="ER41" s="91"/>
      <c r="ES41" s="91"/>
      <c r="ET41" s="91"/>
      <c r="EU41" s="91"/>
      <c r="EV41" s="91"/>
      <c r="EW41" s="91"/>
      <c r="EX41" s="91"/>
      <c r="EY41" s="90">
        <f>'стр.1_4'!EO135</f>
        <v>0</v>
      </c>
      <c r="EZ41" s="91"/>
      <c r="FA41" s="91"/>
      <c r="FB41" s="91"/>
      <c r="FC41" s="91"/>
      <c r="FD41" s="91"/>
      <c r="FE41" s="91"/>
      <c r="FF41" s="91"/>
      <c r="FG41" s="91"/>
      <c r="FH41" s="91"/>
      <c r="FI41" s="91"/>
      <c r="FJ41" s="91"/>
      <c r="FK41" s="91"/>
    </row>
    <row r="42" spans="1:167" ht="24" customHeight="1">
      <c r="A42" s="48" t="s">
        <v>11</v>
      </c>
      <c r="B42" s="48"/>
      <c r="C42" s="48"/>
      <c r="D42" s="48"/>
      <c r="E42" s="48"/>
      <c r="F42" s="48"/>
      <c r="G42" s="49"/>
      <c r="H42" s="217" t="s">
        <v>230</v>
      </c>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57" t="s">
        <v>231</v>
      </c>
      <c r="CM42" s="48"/>
      <c r="CN42" s="48"/>
      <c r="CO42" s="48"/>
      <c r="CP42" s="48"/>
      <c r="CQ42" s="48"/>
      <c r="CR42" s="49"/>
      <c r="CS42" s="47" t="s">
        <v>42</v>
      </c>
      <c r="CT42" s="48"/>
      <c r="CU42" s="48"/>
      <c r="CV42" s="48"/>
      <c r="CW42" s="48"/>
      <c r="CX42" s="48"/>
      <c r="CY42" s="49"/>
      <c r="CZ42" s="47"/>
      <c r="DA42" s="48"/>
      <c r="DB42" s="48"/>
      <c r="DC42" s="48"/>
      <c r="DD42" s="48"/>
      <c r="DE42" s="48"/>
      <c r="DF42" s="48"/>
      <c r="DG42" s="48"/>
      <c r="DH42" s="48"/>
      <c r="DI42" s="48"/>
      <c r="DJ42" s="48"/>
      <c r="DK42" s="49"/>
      <c r="DL42" s="90"/>
      <c r="DM42" s="91"/>
      <c r="DN42" s="91"/>
      <c r="DO42" s="91"/>
      <c r="DP42" s="91"/>
      <c r="DQ42" s="91"/>
      <c r="DR42" s="91"/>
      <c r="DS42" s="91"/>
      <c r="DT42" s="91"/>
      <c r="DU42" s="91"/>
      <c r="DV42" s="91"/>
      <c r="DW42" s="91"/>
      <c r="DX42" s="91"/>
      <c r="DY42" s="90"/>
      <c r="DZ42" s="91"/>
      <c r="EA42" s="91"/>
      <c r="EB42" s="91"/>
      <c r="EC42" s="91"/>
      <c r="ED42" s="91"/>
      <c r="EE42" s="91"/>
      <c r="EF42" s="91"/>
      <c r="EG42" s="91"/>
      <c r="EH42" s="91"/>
      <c r="EI42" s="91"/>
      <c r="EJ42" s="91"/>
      <c r="EK42" s="91"/>
      <c r="EL42" s="90"/>
      <c r="EM42" s="91"/>
      <c r="EN42" s="91"/>
      <c r="EO42" s="91"/>
      <c r="EP42" s="91"/>
      <c r="EQ42" s="91"/>
      <c r="ER42" s="91"/>
      <c r="ES42" s="91"/>
      <c r="ET42" s="91"/>
      <c r="EU42" s="91"/>
      <c r="EV42" s="91"/>
      <c r="EW42" s="91"/>
      <c r="EX42" s="91"/>
      <c r="EY42" s="90"/>
      <c r="EZ42" s="91"/>
      <c r="FA42" s="91"/>
      <c r="FB42" s="91"/>
      <c r="FC42" s="91"/>
      <c r="FD42" s="91"/>
      <c r="FE42" s="91"/>
      <c r="FF42" s="91"/>
      <c r="FG42" s="91"/>
      <c r="FH42" s="91"/>
      <c r="FI42" s="91"/>
      <c r="FJ42" s="91"/>
      <c r="FK42" s="96"/>
    </row>
    <row r="43" spans="1:167" ht="11.25" customHeight="1">
      <c r="A43" s="81"/>
      <c r="B43" s="81"/>
      <c r="C43" s="81"/>
      <c r="D43" s="81"/>
      <c r="E43" s="81"/>
      <c r="F43" s="81"/>
      <c r="G43" s="82"/>
      <c r="H43" s="214" t="s">
        <v>232</v>
      </c>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6"/>
      <c r="CL43" s="114" t="s">
        <v>233</v>
      </c>
      <c r="CM43" s="81"/>
      <c r="CN43" s="81"/>
      <c r="CO43" s="81"/>
      <c r="CP43" s="81"/>
      <c r="CQ43" s="81"/>
      <c r="CR43" s="82"/>
      <c r="CS43" s="80"/>
      <c r="CT43" s="81"/>
      <c r="CU43" s="81"/>
      <c r="CV43" s="81"/>
      <c r="CW43" s="81"/>
      <c r="CX43" s="81"/>
      <c r="CY43" s="82"/>
      <c r="CZ43" s="80"/>
      <c r="DA43" s="81"/>
      <c r="DB43" s="81"/>
      <c r="DC43" s="81"/>
      <c r="DD43" s="81"/>
      <c r="DE43" s="81"/>
      <c r="DF43" s="81"/>
      <c r="DG43" s="81"/>
      <c r="DH43" s="81"/>
      <c r="DI43" s="81"/>
      <c r="DJ43" s="81"/>
      <c r="DK43" s="82"/>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53"/>
    </row>
    <row r="44" spans="1:167" ht="10.5" customHeight="1">
      <c r="A44" s="65"/>
      <c r="B44" s="65"/>
      <c r="C44" s="65"/>
      <c r="D44" s="65"/>
      <c r="E44" s="65"/>
      <c r="F44" s="65"/>
      <c r="G44" s="66"/>
      <c r="H44" s="218"/>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64"/>
      <c r="CM44" s="65"/>
      <c r="CN44" s="65"/>
      <c r="CO44" s="65"/>
      <c r="CP44" s="65"/>
      <c r="CQ44" s="65"/>
      <c r="CR44" s="66"/>
      <c r="CS44" s="67"/>
      <c r="CT44" s="65"/>
      <c r="CU44" s="65"/>
      <c r="CV44" s="65"/>
      <c r="CW44" s="65"/>
      <c r="CX44" s="65"/>
      <c r="CY44" s="66"/>
      <c r="CZ44" s="67"/>
      <c r="DA44" s="65"/>
      <c r="DB44" s="65"/>
      <c r="DC44" s="65"/>
      <c r="DD44" s="65"/>
      <c r="DE44" s="65"/>
      <c r="DF44" s="65"/>
      <c r="DG44" s="65"/>
      <c r="DH44" s="65"/>
      <c r="DI44" s="65"/>
      <c r="DJ44" s="65"/>
      <c r="DK44" s="66"/>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53"/>
    </row>
    <row r="45" spans="1:167" ht="24" customHeight="1">
      <c r="A45" s="48" t="s">
        <v>12</v>
      </c>
      <c r="B45" s="48"/>
      <c r="C45" s="48"/>
      <c r="D45" s="48"/>
      <c r="E45" s="48"/>
      <c r="F45" s="48"/>
      <c r="G45" s="49"/>
      <c r="H45" s="217" t="s">
        <v>234</v>
      </c>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57" t="s">
        <v>235</v>
      </c>
      <c r="CM45" s="48"/>
      <c r="CN45" s="48"/>
      <c r="CO45" s="48"/>
      <c r="CP45" s="48"/>
      <c r="CQ45" s="48"/>
      <c r="CR45" s="49"/>
      <c r="CS45" s="47" t="s">
        <v>42</v>
      </c>
      <c r="CT45" s="48"/>
      <c r="CU45" s="48"/>
      <c r="CV45" s="48"/>
      <c r="CW45" s="48"/>
      <c r="CX45" s="48"/>
      <c r="CY45" s="49"/>
      <c r="CZ45" s="47"/>
      <c r="DA45" s="48"/>
      <c r="DB45" s="48"/>
      <c r="DC45" s="48"/>
      <c r="DD45" s="48"/>
      <c r="DE45" s="48"/>
      <c r="DF45" s="48"/>
      <c r="DG45" s="48"/>
      <c r="DH45" s="48"/>
      <c r="DI45" s="48"/>
      <c r="DJ45" s="48"/>
      <c r="DK45" s="49"/>
      <c r="DL45" s="90"/>
      <c r="DM45" s="91"/>
      <c r="DN45" s="91"/>
      <c r="DO45" s="91"/>
      <c r="DP45" s="91"/>
      <c r="DQ45" s="91"/>
      <c r="DR45" s="91"/>
      <c r="DS45" s="91"/>
      <c r="DT45" s="91"/>
      <c r="DU45" s="91"/>
      <c r="DV45" s="91"/>
      <c r="DW45" s="91"/>
      <c r="DX45" s="91"/>
      <c r="DY45" s="90">
        <f>DY46</f>
        <v>6903312</v>
      </c>
      <c r="DZ45" s="91"/>
      <c r="EA45" s="91"/>
      <c r="EB45" s="91"/>
      <c r="EC45" s="91"/>
      <c r="ED45" s="91"/>
      <c r="EE45" s="91"/>
      <c r="EF45" s="91"/>
      <c r="EG45" s="91"/>
      <c r="EH45" s="91"/>
      <c r="EI45" s="91"/>
      <c r="EJ45" s="91"/>
      <c r="EK45" s="91"/>
      <c r="EL45" s="44">
        <f>EL48</f>
        <v>5619483</v>
      </c>
      <c r="EM45" s="45"/>
      <c r="EN45" s="45"/>
      <c r="EO45" s="45"/>
      <c r="EP45" s="45"/>
      <c r="EQ45" s="45"/>
      <c r="ER45" s="45"/>
      <c r="ES45" s="45"/>
      <c r="ET45" s="45"/>
      <c r="EU45" s="45"/>
      <c r="EV45" s="45"/>
      <c r="EW45" s="45"/>
      <c r="EX45" s="50"/>
      <c r="EY45" s="44">
        <f>EY49</f>
        <v>5853086</v>
      </c>
      <c r="EZ45" s="45"/>
      <c r="FA45" s="45"/>
      <c r="FB45" s="45"/>
      <c r="FC45" s="45"/>
      <c r="FD45" s="45"/>
      <c r="FE45" s="45"/>
      <c r="FF45" s="45"/>
      <c r="FG45" s="45"/>
      <c r="FH45" s="45"/>
      <c r="FI45" s="45"/>
      <c r="FJ45" s="45"/>
      <c r="FK45" s="45"/>
    </row>
    <row r="46" spans="1:167" ht="11.25">
      <c r="A46" s="81"/>
      <c r="B46" s="81"/>
      <c r="C46" s="81"/>
      <c r="D46" s="81"/>
      <c r="E46" s="81"/>
      <c r="F46" s="81"/>
      <c r="G46" s="82"/>
      <c r="H46" s="214" t="s">
        <v>232</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c r="CH46" s="215"/>
      <c r="CI46" s="215"/>
      <c r="CJ46" s="215"/>
      <c r="CK46" s="216"/>
      <c r="CL46" s="114" t="s">
        <v>236</v>
      </c>
      <c r="CM46" s="81"/>
      <c r="CN46" s="81"/>
      <c r="CO46" s="81"/>
      <c r="CP46" s="81"/>
      <c r="CQ46" s="81"/>
      <c r="CR46" s="82"/>
      <c r="CS46" s="80" t="s">
        <v>322</v>
      </c>
      <c r="CT46" s="81"/>
      <c r="CU46" s="81"/>
      <c r="CV46" s="81"/>
      <c r="CW46" s="81"/>
      <c r="CX46" s="81"/>
      <c r="CY46" s="82"/>
      <c r="CZ46" s="80"/>
      <c r="DA46" s="81"/>
      <c r="DB46" s="81"/>
      <c r="DC46" s="81"/>
      <c r="DD46" s="81"/>
      <c r="DE46" s="81"/>
      <c r="DF46" s="81"/>
      <c r="DG46" s="81"/>
      <c r="DH46" s="81"/>
      <c r="DI46" s="81"/>
      <c r="DJ46" s="81"/>
      <c r="DK46" s="82"/>
      <c r="DL46" s="43"/>
      <c r="DM46" s="43"/>
      <c r="DN46" s="43"/>
      <c r="DO46" s="43"/>
      <c r="DP46" s="43"/>
      <c r="DQ46" s="43"/>
      <c r="DR46" s="43"/>
      <c r="DS46" s="43"/>
      <c r="DT46" s="43"/>
      <c r="DU46" s="43"/>
      <c r="DV46" s="43"/>
      <c r="DW46" s="43"/>
      <c r="DX46" s="43"/>
      <c r="DY46" s="43">
        <f>DY18</f>
        <v>6903312</v>
      </c>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53"/>
    </row>
    <row r="47" spans="1:167" ht="10.5" customHeight="1" thickBot="1">
      <c r="A47" s="65"/>
      <c r="B47" s="65"/>
      <c r="C47" s="65"/>
      <c r="D47" s="65"/>
      <c r="E47" s="65"/>
      <c r="F47" s="65"/>
      <c r="G47" s="66"/>
      <c r="H47" s="194"/>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6"/>
      <c r="CM47" s="197"/>
      <c r="CN47" s="197"/>
      <c r="CO47" s="197"/>
      <c r="CP47" s="197"/>
      <c r="CQ47" s="197"/>
      <c r="CR47" s="198"/>
      <c r="CS47" s="199"/>
      <c r="CT47" s="197"/>
      <c r="CU47" s="197"/>
      <c r="CV47" s="197"/>
      <c r="CW47" s="197"/>
      <c r="CX47" s="197"/>
      <c r="CY47" s="198"/>
      <c r="CZ47" s="199"/>
      <c r="DA47" s="197"/>
      <c r="DB47" s="197"/>
      <c r="DC47" s="197"/>
      <c r="DD47" s="197"/>
      <c r="DE47" s="197"/>
      <c r="DF47" s="197"/>
      <c r="DG47" s="197"/>
      <c r="DH47" s="197"/>
      <c r="DI47" s="197"/>
      <c r="DJ47" s="197"/>
      <c r="DK47" s="19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9"/>
    </row>
    <row r="48" spans="1:167" ht="10.5" customHeight="1" thickBot="1">
      <c r="A48" s="65"/>
      <c r="B48" s="65"/>
      <c r="C48" s="65"/>
      <c r="D48" s="65"/>
      <c r="E48" s="65"/>
      <c r="F48" s="65"/>
      <c r="G48" s="66"/>
      <c r="H48" s="194"/>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6" t="s">
        <v>236</v>
      </c>
      <c r="CM48" s="197"/>
      <c r="CN48" s="197"/>
      <c r="CO48" s="197"/>
      <c r="CP48" s="197"/>
      <c r="CQ48" s="197"/>
      <c r="CR48" s="198"/>
      <c r="CS48" s="199" t="s">
        <v>326</v>
      </c>
      <c r="CT48" s="197"/>
      <c r="CU48" s="197"/>
      <c r="CV48" s="197"/>
      <c r="CW48" s="197"/>
      <c r="CX48" s="197"/>
      <c r="CY48" s="198"/>
      <c r="CZ48" s="199"/>
      <c r="DA48" s="197"/>
      <c r="DB48" s="197"/>
      <c r="DC48" s="197"/>
      <c r="DD48" s="197"/>
      <c r="DE48" s="197"/>
      <c r="DF48" s="197"/>
      <c r="DG48" s="197"/>
      <c r="DH48" s="197"/>
      <c r="DI48" s="197"/>
      <c r="DJ48" s="197"/>
      <c r="DK48" s="198"/>
      <c r="DL48" s="87"/>
      <c r="DM48" s="87"/>
      <c r="DN48" s="87"/>
      <c r="DO48" s="87"/>
      <c r="DP48" s="87"/>
      <c r="DQ48" s="87"/>
      <c r="DR48" s="87"/>
      <c r="DS48" s="87"/>
      <c r="DT48" s="87"/>
      <c r="DU48" s="87"/>
      <c r="DV48" s="87"/>
      <c r="DW48" s="87"/>
      <c r="DX48" s="87"/>
      <c r="DY48" s="88"/>
      <c r="DZ48" s="88"/>
      <c r="EA48" s="88"/>
      <c r="EB48" s="88"/>
      <c r="EC48" s="88"/>
      <c r="ED48" s="88"/>
      <c r="EE48" s="88"/>
      <c r="EF48" s="88"/>
      <c r="EG48" s="88"/>
      <c r="EH48" s="88"/>
      <c r="EI48" s="88"/>
      <c r="EJ48" s="88"/>
      <c r="EK48" s="88"/>
      <c r="EL48" s="88">
        <f>EL18</f>
        <v>5619483</v>
      </c>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9"/>
    </row>
    <row r="49" spans="1:167" ht="10.5" customHeight="1" thickBot="1">
      <c r="A49" s="65"/>
      <c r="B49" s="65"/>
      <c r="C49" s="65"/>
      <c r="D49" s="65"/>
      <c r="E49" s="65"/>
      <c r="F49" s="65"/>
      <c r="G49" s="66"/>
      <c r="H49" s="194"/>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6" t="s">
        <v>236</v>
      </c>
      <c r="CM49" s="197"/>
      <c r="CN49" s="197"/>
      <c r="CO49" s="197"/>
      <c r="CP49" s="197"/>
      <c r="CQ49" s="197"/>
      <c r="CR49" s="198"/>
      <c r="CS49" s="199" t="s">
        <v>359</v>
      </c>
      <c r="CT49" s="197"/>
      <c r="CU49" s="197"/>
      <c r="CV49" s="197"/>
      <c r="CW49" s="197"/>
      <c r="CX49" s="197"/>
      <c r="CY49" s="198"/>
      <c r="CZ49" s="199"/>
      <c r="DA49" s="197"/>
      <c r="DB49" s="197"/>
      <c r="DC49" s="197"/>
      <c r="DD49" s="197"/>
      <c r="DE49" s="197"/>
      <c r="DF49" s="197"/>
      <c r="DG49" s="197"/>
      <c r="DH49" s="197"/>
      <c r="DI49" s="197"/>
      <c r="DJ49" s="197"/>
      <c r="DK49" s="198"/>
      <c r="DL49" s="87"/>
      <c r="DM49" s="87"/>
      <c r="DN49" s="87"/>
      <c r="DO49" s="87"/>
      <c r="DP49" s="87"/>
      <c r="DQ49" s="87"/>
      <c r="DR49" s="87"/>
      <c r="DS49" s="87"/>
      <c r="DT49" s="87"/>
      <c r="DU49" s="87"/>
      <c r="DV49" s="87"/>
      <c r="DW49" s="87"/>
      <c r="DX49" s="87"/>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f>EY18</f>
        <v>5853086</v>
      </c>
      <c r="EZ49" s="88"/>
      <c r="FA49" s="88"/>
      <c r="FB49" s="88"/>
      <c r="FC49" s="88"/>
      <c r="FD49" s="88"/>
      <c r="FE49" s="88"/>
      <c r="FF49" s="88"/>
      <c r="FG49" s="88"/>
      <c r="FH49" s="88"/>
      <c r="FI49" s="88"/>
      <c r="FJ49" s="88"/>
      <c r="FK49" s="89"/>
    </row>
    <row r="50" ht="11.25">
      <c r="I50" s="1" t="s">
        <v>237</v>
      </c>
    </row>
    <row r="51" spans="9:96" ht="11.25">
      <c r="I51" s="1" t="s">
        <v>238</v>
      </c>
      <c r="AQ51" s="193" t="str">
        <f>'стр.1_4'!$DW$6</f>
        <v>директор</v>
      </c>
      <c r="AR51" s="193"/>
      <c r="AS51" s="193"/>
      <c r="AT51" s="193"/>
      <c r="AU51" s="193"/>
      <c r="AV51" s="193"/>
      <c r="AW51" s="193"/>
      <c r="AX51" s="193"/>
      <c r="AY51" s="193"/>
      <c r="AZ51" s="193"/>
      <c r="BA51" s="193"/>
      <c r="BB51" s="193"/>
      <c r="BC51" s="193"/>
      <c r="BD51" s="193"/>
      <c r="BE51" s="193"/>
      <c r="BF51" s="193"/>
      <c r="BG51" s="193"/>
      <c r="BH51" s="193"/>
      <c r="BK51" s="193"/>
      <c r="BL51" s="193"/>
      <c r="BM51" s="193"/>
      <c r="BN51" s="193"/>
      <c r="BO51" s="193"/>
      <c r="BP51" s="193"/>
      <c r="BQ51" s="193"/>
      <c r="BR51" s="193"/>
      <c r="BS51" s="193"/>
      <c r="BT51" s="193"/>
      <c r="BU51" s="193"/>
      <c r="BV51" s="193"/>
      <c r="BY51" s="193" t="str">
        <f>'стр.1_4'!$EL$10</f>
        <v>Ремнева С.А.</v>
      </c>
      <c r="BZ51" s="193"/>
      <c r="CA51" s="193"/>
      <c r="CB51" s="193"/>
      <c r="CC51" s="193"/>
      <c r="CD51" s="193"/>
      <c r="CE51" s="193"/>
      <c r="CF51" s="193"/>
      <c r="CG51" s="193"/>
      <c r="CH51" s="193"/>
      <c r="CI51" s="193"/>
      <c r="CJ51" s="193"/>
      <c r="CK51" s="193"/>
      <c r="CL51" s="193"/>
      <c r="CM51" s="193"/>
      <c r="CN51" s="193"/>
      <c r="CO51" s="193"/>
      <c r="CP51" s="193"/>
      <c r="CQ51" s="193"/>
      <c r="CR51" s="193"/>
    </row>
    <row r="52" spans="43:96" s="3" customFormat="1" ht="10.5" customHeight="1">
      <c r="AQ52" s="144" t="s">
        <v>239</v>
      </c>
      <c r="AR52" s="144"/>
      <c r="AS52" s="144"/>
      <c r="AT52" s="144"/>
      <c r="AU52" s="144"/>
      <c r="AV52" s="144"/>
      <c r="AW52" s="144"/>
      <c r="AX52" s="144"/>
      <c r="AY52" s="144"/>
      <c r="AZ52" s="144"/>
      <c r="BA52" s="144"/>
      <c r="BB52" s="144"/>
      <c r="BC52" s="144"/>
      <c r="BD52" s="144"/>
      <c r="BE52" s="144"/>
      <c r="BF52" s="144"/>
      <c r="BG52" s="144"/>
      <c r="BH52" s="144"/>
      <c r="BK52" s="144" t="s">
        <v>17</v>
      </c>
      <c r="BL52" s="144"/>
      <c r="BM52" s="144"/>
      <c r="BN52" s="144"/>
      <c r="BO52" s="144"/>
      <c r="BP52" s="144"/>
      <c r="BQ52" s="144"/>
      <c r="BR52" s="144"/>
      <c r="BS52" s="144"/>
      <c r="BT52" s="144"/>
      <c r="BU52" s="144"/>
      <c r="BV52" s="144"/>
      <c r="BY52" s="144" t="s">
        <v>18</v>
      </c>
      <c r="BZ52" s="144"/>
      <c r="CA52" s="144"/>
      <c r="CB52" s="144"/>
      <c r="CC52" s="144"/>
      <c r="CD52" s="144"/>
      <c r="CE52" s="144"/>
      <c r="CF52" s="144"/>
      <c r="CG52" s="144"/>
      <c r="CH52" s="144"/>
      <c r="CI52" s="144"/>
      <c r="CJ52" s="144"/>
      <c r="CK52" s="144"/>
      <c r="CL52" s="144"/>
      <c r="CM52" s="144"/>
      <c r="CN52" s="144"/>
      <c r="CO52" s="144"/>
      <c r="CP52" s="144"/>
      <c r="CQ52" s="144"/>
      <c r="CR52" s="144"/>
    </row>
    <row r="53" spans="9:91" ht="12" customHeight="1">
      <c r="I53" s="1" t="s">
        <v>240</v>
      </c>
      <c r="AM53" s="193" t="s">
        <v>318</v>
      </c>
      <c r="AN53" s="193"/>
      <c r="AO53" s="193"/>
      <c r="AP53" s="193"/>
      <c r="AQ53" s="193"/>
      <c r="AR53" s="193"/>
      <c r="AS53" s="193"/>
      <c r="AT53" s="193"/>
      <c r="AU53" s="193"/>
      <c r="AV53" s="193"/>
      <c r="AW53" s="193"/>
      <c r="AX53" s="193"/>
      <c r="AY53" s="193"/>
      <c r="AZ53" s="193"/>
      <c r="BA53" s="193"/>
      <c r="BB53" s="193"/>
      <c r="BC53" s="193"/>
      <c r="BD53" s="193"/>
      <c r="BG53" s="65" t="s">
        <v>324</v>
      </c>
      <c r="BH53" s="65"/>
      <c r="BI53" s="65"/>
      <c r="BJ53" s="65"/>
      <c r="BK53" s="65"/>
      <c r="BL53" s="65"/>
      <c r="BM53" s="65"/>
      <c r="BN53" s="65"/>
      <c r="BO53" s="65"/>
      <c r="BP53" s="65"/>
      <c r="BQ53" s="65"/>
      <c r="BR53" s="65"/>
      <c r="BS53" s="65"/>
      <c r="BT53" s="65"/>
      <c r="BU53" s="65"/>
      <c r="BV53" s="65"/>
      <c r="BW53" s="65"/>
      <c r="BX53" s="65"/>
      <c r="CB53" s="193">
        <v>83437525823</v>
      </c>
      <c r="CC53" s="193"/>
      <c r="CD53" s="193"/>
      <c r="CE53" s="193"/>
      <c r="CF53" s="193"/>
      <c r="CG53" s="193"/>
      <c r="CH53" s="193"/>
      <c r="CI53" s="193"/>
      <c r="CJ53" s="193"/>
      <c r="CK53" s="193"/>
      <c r="CL53" s="193"/>
      <c r="CM53" s="193"/>
    </row>
    <row r="54" spans="39:96" s="3" customFormat="1" ht="10.5" customHeight="1">
      <c r="AM54" s="144" t="s">
        <v>239</v>
      </c>
      <c r="AN54" s="144"/>
      <c r="AO54" s="144"/>
      <c r="AP54" s="144"/>
      <c r="AQ54" s="144"/>
      <c r="AR54" s="144"/>
      <c r="AS54" s="144"/>
      <c r="AT54" s="144"/>
      <c r="AU54" s="144"/>
      <c r="AV54" s="144"/>
      <c r="AW54" s="144"/>
      <c r="AX54" s="144"/>
      <c r="AY54" s="144"/>
      <c r="AZ54" s="144"/>
      <c r="BA54" s="144"/>
      <c r="BB54" s="144"/>
      <c r="BC54" s="144"/>
      <c r="BD54" s="144"/>
      <c r="BG54" s="144" t="s">
        <v>241</v>
      </c>
      <c r="BH54" s="144"/>
      <c r="BI54" s="144"/>
      <c r="BJ54" s="144"/>
      <c r="BK54" s="144"/>
      <c r="BL54" s="144"/>
      <c r="BM54" s="144"/>
      <c r="BN54" s="144"/>
      <c r="BO54" s="144"/>
      <c r="BP54" s="144"/>
      <c r="BQ54" s="144"/>
      <c r="BR54" s="144"/>
      <c r="BS54" s="144"/>
      <c r="BT54" s="144"/>
      <c r="BU54" s="144"/>
      <c r="BV54" s="144"/>
      <c r="BW54" s="144"/>
      <c r="BX54" s="144"/>
      <c r="CA54" s="144" t="s">
        <v>242</v>
      </c>
      <c r="CB54" s="144"/>
      <c r="CC54" s="144"/>
      <c r="CD54" s="144"/>
      <c r="CE54" s="144"/>
      <c r="CF54" s="144"/>
      <c r="CG54" s="144"/>
      <c r="CH54" s="144"/>
      <c r="CI54" s="144"/>
      <c r="CJ54" s="144"/>
      <c r="CK54" s="144"/>
      <c r="CL54" s="144"/>
      <c r="CM54" s="144"/>
      <c r="CN54" s="144"/>
      <c r="CO54" s="144"/>
      <c r="CP54" s="144"/>
      <c r="CQ54" s="144"/>
      <c r="CR54" s="144"/>
    </row>
    <row r="55" spans="9:38" ht="12" customHeight="1">
      <c r="I55" s="129" t="s">
        <v>19</v>
      </c>
      <c r="J55" s="129"/>
      <c r="K55" s="65" t="str">
        <f>'стр.1_4'!$BK$17</f>
        <v>10</v>
      </c>
      <c r="L55" s="65"/>
      <c r="M55" s="65"/>
      <c r="N55" s="130" t="s">
        <v>19</v>
      </c>
      <c r="O55" s="130"/>
      <c r="Q55" s="65" t="str">
        <f>'стр.1_4'!$BQ$17</f>
        <v>января</v>
      </c>
      <c r="R55" s="65"/>
      <c r="S55" s="65"/>
      <c r="T55" s="65"/>
      <c r="U55" s="65"/>
      <c r="V55" s="65"/>
      <c r="W55" s="65"/>
      <c r="X55" s="65"/>
      <c r="Y55" s="65"/>
      <c r="Z55" s="65"/>
      <c r="AA55" s="65"/>
      <c r="AB55" s="65"/>
      <c r="AC55" s="65"/>
      <c r="AD55" s="65"/>
      <c r="AE55" s="65"/>
      <c r="AF55" s="129">
        <v>20</v>
      </c>
      <c r="AG55" s="129"/>
      <c r="AH55" s="129"/>
      <c r="AI55" s="134" t="s">
        <v>292</v>
      </c>
      <c r="AJ55" s="134"/>
      <c r="AK55" s="134"/>
      <c r="AL55" s="1" t="s">
        <v>5</v>
      </c>
    </row>
    <row r="56" ht="9" customHeight="1"/>
    <row r="57" ht="9" customHeight="1"/>
  </sheetData>
  <sheetProtection/>
  <mergeCells count="353">
    <mergeCell ref="CL9:CR9"/>
    <mergeCell ref="A13:G14"/>
    <mergeCell ref="A15:G16"/>
    <mergeCell ref="CL13:CR14"/>
    <mergeCell ref="CS13:CY14"/>
    <mergeCell ref="H14:CK14"/>
    <mergeCell ref="CL15:CR16"/>
    <mergeCell ref="CS15:CY16"/>
    <mergeCell ref="A10:G10"/>
    <mergeCell ref="H10:CK10"/>
    <mergeCell ref="CS30:CY31"/>
    <mergeCell ref="Q55:AE55"/>
    <mergeCell ref="FJ4:FK4"/>
    <mergeCell ref="CS24:CY25"/>
    <mergeCell ref="H25:CK25"/>
    <mergeCell ref="H3:CK5"/>
    <mergeCell ref="CL3:CR5"/>
    <mergeCell ref="CS3:CY5"/>
    <mergeCell ref="CS8:CY8"/>
    <mergeCell ref="CS12:CY12"/>
    <mergeCell ref="A46:G47"/>
    <mergeCell ref="AQ52:BH52"/>
    <mergeCell ref="H24:CK24"/>
    <mergeCell ref="A30:G31"/>
    <mergeCell ref="H30:CK30"/>
    <mergeCell ref="CL30:CR31"/>
    <mergeCell ref="H31:CK31"/>
    <mergeCell ref="A37:G38"/>
    <mergeCell ref="CL37:CR38"/>
    <mergeCell ref="A43:G44"/>
    <mergeCell ref="AF55:AH55"/>
    <mergeCell ref="AI55:AK55"/>
    <mergeCell ref="A45:G45"/>
    <mergeCell ref="H45:CK45"/>
    <mergeCell ref="CL45:CR45"/>
    <mergeCell ref="BY52:CR52"/>
    <mergeCell ref="CL46:CR47"/>
    <mergeCell ref="BK52:BV52"/>
    <mergeCell ref="BK51:BV51"/>
    <mergeCell ref="A49:G49"/>
    <mergeCell ref="CZ28:DK29"/>
    <mergeCell ref="CZ24:DK25"/>
    <mergeCell ref="A24:G25"/>
    <mergeCell ref="CL24:CR25"/>
    <mergeCell ref="A26:G26"/>
    <mergeCell ref="H26:CK26"/>
    <mergeCell ref="CL26:CR26"/>
    <mergeCell ref="CZ26:DK26"/>
    <mergeCell ref="A27:G27"/>
    <mergeCell ref="H27:CK27"/>
    <mergeCell ref="CZ37:DK38"/>
    <mergeCell ref="H38:CK38"/>
    <mergeCell ref="BY51:CR51"/>
    <mergeCell ref="H46:CK46"/>
    <mergeCell ref="CS45:CY45"/>
    <mergeCell ref="CS46:CY47"/>
    <mergeCell ref="H47:CK47"/>
    <mergeCell ref="H44:CK44"/>
    <mergeCell ref="CL43:CR44"/>
    <mergeCell ref="CS43:CY44"/>
    <mergeCell ref="EL46:EX47"/>
    <mergeCell ref="I55:J55"/>
    <mergeCell ref="K55:M55"/>
    <mergeCell ref="N55:O55"/>
    <mergeCell ref="EY46:FK47"/>
    <mergeCell ref="AM54:BD54"/>
    <mergeCell ref="BG54:BX54"/>
    <mergeCell ref="DL46:DX47"/>
    <mergeCell ref="DY46:EK47"/>
    <mergeCell ref="AM53:BD53"/>
    <mergeCell ref="H41:CK41"/>
    <mergeCell ref="CL41:CR41"/>
    <mergeCell ref="CS41:CY41"/>
    <mergeCell ref="A42:G42"/>
    <mergeCell ref="H42:CK42"/>
    <mergeCell ref="CL42:CR42"/>
    <mergeCell ref="CS42:CY42"/>
    <mergeCell ref="H35:CK35"/>
    <mergeCell ref="CL35:CR35"/>
    <mergeCell ref="CS35:CY35"/>
    <mergeCell ref="A36:G36"/>
    <mergeCell ref="H36:CK36"/>
    <mergeCell ref="CL36:CR36"/>
    <mergeCell ref="CS36:CY36"/>
    <mergeCell ref="CS37:CY38"/>
    <mergeCell ref="A33:G33"/>
    <mergeCell ref="H33:CK33"/>
    <mergeCell ref="CL33:CR33"/>
    <mergeCell ref="CS33:CY33"/>
    <mergeCell ref="A34:G34"/>
    <mergeCell ref="H34:CK34"/>
    <mergeCell ref="CL34:CR34"/>
    <mergeCell ref="CS34:CY34"/>
    <mergeCell ref="A35:G35"/>
    <mergeCell ref="CL27:CR27"/>
    <mergeCell ref="CS27:CY27"/>
    <mergeCell ref="CZ27:DK27"/>
    <mergeCell ref="A22:G22"/>
    <mergeCell ref="H22:CK22"/>
    <mergeCell ref="CL22:CR22"/>
    <mergeCell ref="CS22:CY22"/>
    <mergeCell ref="CZ22:DK22"/>
    <mergeCell ref="A23:G23"/>
    <mergeCell ref="H23:CK23"/>
    <mergeCell ref="CS23:CY23"/>
    <mergeCell ref="CZ23:DK23"/>
    <mergeCell ref="CZ20:DK20"/>
    <mergeCell ref="A21:G21"/>
    <mergeCell ref="H21:CK21"/>
    <mergeCell ref="CL21:CR21"/>
    <mergeCell ref="CS21:CY21"/>
    <mergeCell ref="CZ21:DK21"/>
    <mergeCell ref="A18:G18"/>
    <mergeCell ref="H18:CK18"/>
    <mergeCell ref="CL18:CR18"/>
    <mergeCell ref="CS18:CY18"/>
    <mergeCell ref="H16:CK16"/>
    <mergeCell ref="CL12:CR12"/>
    <mergeCell ref="A17:G17"/>
    <mergeCell ref="H17:CK17"/>
    <mergeCell ref="B1:FJ1"/>
    <mergeCell ref="H6:CK6"/>
    <mergeCell ref="CS6:CY6"/>
    <mergeCell ref="DL3:DX5"/>
    <mergeCell ref="EY5:FK5"/>
    <mergeCell ref="EY6:FK6"/>
    <mergeCell ref="EM4:EQ4"/>
    <mergeCell ref="ER4:ET4"/>
    <mergeCell ref="CZ3:DK5"/>
    <mergeCell ref="CZ6:DK6"/>
    <mergeCell ref="A9:G9"/>
    <mergeCell ref="A11:G11"/>
    <mergeCell ref="H11:CK11"/>
    <mergeCell ref="CL11:CR11"/>
    <mergeCell ref="CS11:CY11"/>
    <mergeCell ref="A3:G5"/>
    <mergeCell ref="A6:G6"/>
    <mergeCell ref="A8:G8"/>
    <mergeCell ref="H8:CK8"/>
    <mergeCell ref="CL8:CR8"/>
    <mergeCell ref="H9:CK9"/>
    <mergeCell ref="A28:G29"/>
    <mergeCell ref="CL28:CR29"/>
    <mergeCell ref="CS28:CY29"/>
    <mergeCell ref="A12:G12"/>
    <mergeCell ref="H12:CK12"/>
    <mergeCell ref="A19:G19"/>
    <mergeCell ref="H19:CK19"/>
    <mergeCell ref="CL19:CR19"/>
    <mergeCell ref="A20:G20"/>
    <mergeCell ref="H29:CK29"/>
    <mergeCell ref="CS19:CY19"/>
    <mergeCell ref="CS26:CY26"/>
    <mergeCell ref="H15:CK15"/>
    <mergeCell ref="H13:CK13"/>
    <mergeCell ref="H28:CK28"/>
    <mergeCell ref="CL20:CR20"/>
    <mergeCell ref="CS20:CY20"/>
    <mergeCell ref="H20:CK20"/>
    <mergeCell ref="CL23:CR23"/>
    <mergeCell ref="CZ12:DK12"/>
    <mergeCell ref="CL6:CR6"/>
    <mergeCell ref="DL11:DX11"/>
    <mergeCell ref="CZ19:DK19"/>
    <mergeCell ref="CZ15:DK16"/>
    <mergeCell ref="DL6:DX6"/>
    <mergeCell ref="DL9:DX9"/>
    <mergeCell ref="CS9:CY9"/>
    <mergeCell ref="CL10:CR10"/>
    <mergeCell ref="CS10:CY10"/>
    <mergeCell ref="CL17:CR17"/>
    <mergeCell ref="CS17:CY17"/>
    <mergeCell ref="A39:G40"/>
    <mergeCell ref="CS39:CY40"/>
    <mergeCell ref="CL39:CR40"/>
    <mergeCell ref="CL32:CR32"/>
    <mergeCell ref="H32:CK32"/>
    <mergeCell ref="CS32:CY32"/>
    <mergeCell ref="H40:CK40"/>
    <mergeCell ref="A32:G32"/>
    <mergeCell ref="BG53:BX53"/>
    <mergeCell ref="CA54:CR54"/>
    <mergeCell ref="CZ46:DK47"/>
    <mergeCell ref="H39:CK39"/>
    <mergeCell ref="AQ51:BH51"/>
    <mergeCell ref="CZ42:DK42"/>
    <mergeCell ref="CL49:CR49"/>
    <mergeCell ref="CS49:CY49"/>
    <mergeCell ref="CZ49:DK49"/>
    <mergeCell ref="CZ45:DK45"/>
    <mergeCell ref="CZ34:DK34"/>
    <mergeCell ref="H37:CK37"/>
    <mergeCell ref="DL10:DX10"/>
    <mergeCell ref="DL33:DX33"/>
    <mergeCell ref="CZ33:DK33"/>
    <mergeCell ref="CZ39:DK40"/>
    <mergeCell ref="CZ32:DK32"/>
    <mergeCell ref="CZ35:DK35"/>
    <mergeCell ref="CZ36:DK36"/>
    <mergeCell ref="CZ30:DK31"/>
    <mergeCell ref="DL19:DX19"/>
    <mergeCell ref="CZ8:DK8"/>
    <mergeCell ref="CZ9:DK9"/>
    <mergeCell ref="CZ17:DK17"/>
    <mergeCell ref="CZ18:DK18"/>
    <mergeCell ref="CZ13:DK14"/>
    <mergeCell ref="DL17:DX17"/>
    <mergeCell ref="DL13:DX14"/>
    <mergeCell ref="CZ10:DK10"/>
    <mergeCell ref="CZ11:DK11"/>
    <mergeCell ref="DZ4:ED4"/>
    <mergeCell ref="EE4:EG4"/>
    <mergeCell ref="EH4:EI4"/>
    <mergeCell ref="DY11:EK11"/>
    <mergeCell ref="EZ4:FD4"/>
    <mergeCell ref="DY9:EK9"/>
    <mergeCell ref="EL9:EX9"/>
    <mergeCell ref="EY9:FK9"/>
    <mergeCell ref="DY10:EK10"/>
    <mergeCell ref="EL10:EX10"/>
    <mergeCell ref="DY3:FK3"/>
    <mergeCell ref="EL6:EX6"/>
    <mergeCell ref="DY5:EK5"/>
    <mergeCell ref="DY6:EK6"/>
    <mergeCell ref="DL8:DX8"/>
    <mergeCell ref="DY8:EK8"/>
    <mergeCell ref="EL8:EX8"/>
    <mergeCell ref="EY8:FK8"/>
    <mergeCell ref="FE4:FG4"/>
    <mergeCell ref="EU4:EV4"/>
    <mergeCell ref="EY10:FK10"/>
    <mergeCell ref="EL5:EX5"/>
    <mergeCell ref="DL45:DX45"/>
    <mergeCell ref="DY45:EK45"/>
    <mergeCell ref="EL45:EX45"/>
    <mergeCell ref="EY45:FK45"/>
    <mergeCell ref="EL11:EX11"/>
    <mergeCell ref="EY11:FK11"/>
    <mergeCell ref="DL12:DX12"/>
    <mergeCell ref="DY12:EK12"/>
    <mergeCell ref="EL12:EX12"/>
    <mergeCell ref="EY12:FK12"/>
    <mergeCell ref="EY34:FK34"/>
    <mergeCell ref="DL42:DX42"/>
    <mergeCell ref="DY42:EK42"/>
    <mergeCell ref="EL42:EX42"/>
    <mergeCell ref="EY42:FK42"/>
    <mergeCell ref="DY39:EK40"/>
    <mergeCell ref="DL39:DX40"/>
    <mergeCell ref="DY33:EK33"/>
    <mergeCell ref="EL33:EX33"/>
    <mergeCell ref="EY33:FK33"/>
    <mergeCell ref="DL36:DX36"/>
    <mergeCell ref="DY36:EK36"/>
    <mergeCell ref="EL36:EX36"/>
    <mergeCell ref="EY36:FK36"/>
    <mergeCell ref="DL34:DX34"/>
    <mergeCell ref="DY34:EK34"/>
    <mergeCell ref="EL34:EX34"/>
    <mergeCell ref="DL27:DX27"/>
    <mergeCell ref="DY27:EK27"/>
    <mergeCell ref="EL27:EX27"/>
    <mergeCell ref="EY27:FK27"/>
    <mergeCell ref="DL35:DX35"/>
    <mergeCell ref="DY35:EK35"/>
    <mergeCell ref="EL35:EX35"/>
    <mergeCell ref="EY35:FK35"/>
    <mergeCell ref="EL32:EX32"/>
    <mergeCell ref="EY32:FK32"/>
    <mergeCell ref="DL23:DX23"/>
    <mergeCell ref="DY23:EK23"/>
    <mergeCell ref="EL23:EX23"/>
    <mergeCell ref="EY23:FK23"/>
    <mergeCell ref="DL26:DX26"/>
    <mergeCell ref="DY26:EK26"/>
    <mergeCell ref="EL26:EX26"/>
    <mergeCell ref="EY26:FK26"/>
    <mergeCell ref="EL21:EX21"/>
    <mergeCell ref="DL24:DX25"/>
    <mergeCell ref="DY24:EK25"/>
    <mergeCell ref="EL24:EX25"/>
    <mergeCell ref="EY24:FK25"/>
    <mergeCell ref="EY21:FK21"/>
    <mergeCell ref="DL22:DX22"/>
    <mergeCell ref="DY22:EK22"/>
    <mergeCell ref="EL22:EX22"/>
    <mergeCell ref="EY22:FK22"/>
    <mergeCell ref="EL19:EX19"/>
    <mergeCell ref="EL28:EX29"/>
    <mergeCell ref="EY28:FK29"/>
    <mergeCell ref="EY19:FK19"/>
    <mergeCell ref="DL20:DX20"/>
    <mergeCell ref="DY20:EK20"/>
    <mergeCell ref="EL20:EX20"/>
    <mergeCell ref="EY20:FK20"/>
    <mergeCell ref="DL21:DX21"/>
    <mergeCell ref="DY21:EK21"/>
    <mergeCell ref="DY17:EK17"/>
    <mergeCell ref="EL17:EX17"/>
    <mergeCell ref="DL28:DX29"/>
    <mergeCell ref="DY28:EK29"/>
    <mergeCell ref="EY17:FK17"/>
    <mergeCell ref="DL18:DX18"/>
    <mergeCell ref="DY18:EK18"/>
    <mergeCell ref="EL18:EX18"/>
    <mergeCell ref="EY18:FK18"/>
    <mergeCell ref="DY19:EK19"/>
    <mergeCell ref="DY13:EK14"/>
    <mergeCell ref="EL13:EX14"/>
    <mergeCell ref="EY13:FK14"/>
    <mergeCell ref="DL15:DX16"/>
    <mergeCell ref="DY15:EK16"/>
    <mergeCell ref="EL15:EX16"/>
    <mergeCell ref="EY15:FK16"/>
    <mergeCell ref="DL30:DX31"/>
    <mergeCell ref="DY30:EK31"/>
    <mergeCell ref="EL30:EX31"/>
    <mergeCell ref="EY30:FK31"/>
    <mergeCell ref="DL37:DX38"/>
    <mergeCell ref="DY37:EK38"/>
    <mergeCell ref="EL37:EX38"/>
    <mergeCell ref="EY37:FK38"/>
    <mergeCell ref="DL32:DX32"/>
    <mergeCell ref="DY32:EK32"/>
    <mergeCell ref="EY39:FK40"/>
    <mergeCell ref="DL43:DX44"/>
    <mergeCell ref="DY43:EK44"/>
    <mergeCell ref="EL43:EX44"/>
    <mergeCell ref="EY43:FK44"/>
    <mergeCell ref="DL41:DX41"/>
    <mergeCell ref="DY41:EK41"/>
    <mergeCell ref="EL41:EX41"/>
    <mergeCell ref="EY41:FK41"/>
    <mergeCell ref="CS48:CY48"/>
    <mergeCell ref="CZ48:DK48"/>
    <mergeCell ref="H48:CK48"/>
    <mergeCell ref="A48:G48"/>
    <mergeCell ref="DL49:DX49"/>
    <mergeCell ref="EL39:EX40"/>
    <mergeCell ref="CZ41:DK41"/>
    <mergeCell ref="CZ43:DK44"/>
    <mergeCell ref="H43:CK43"/>
    <mergeCell ref="A41:G41"/>
    <mergeCell ref="CB53:CM53"/>
    <mergeCell ref="DY49:EK49"/>
    <mergeCell ref="EL49:EX49"/>
    <mergeCell ref="EY49:FK49"/>
    <mergeCell ref="H49:CK49"/>
    <mergeCell ref="DL48:DX48"/>
    <mergeCell ref="DY48:EK48"/>
    <mergeCell ref="EL48:EX48"/>
    <mergeCell ref="EY48:FK48"/>
    <mergeCell ref="CL48:CR48"/>
  </mergeCells>
  <printOptions/>
  <pageMargins left="0.3937007874015748" right="0.31496062992125984" top="0.6299212598425197" bottom="0.31496062992125984" header="0.1968503937007874" footer="0.1968503937007874"/>
  <pageSetup fitToHeight="2" horizontalDpi="600" verticalDpi="600" orientation="landscape" paperSize="9" scale="98" r:id="rId1"/>
  <rowBreaks count="1" manualBreakCount="1">
    <brk id="21"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2024-01-17T04:19:26Z</cp:lastPrinted>
  <dcterms:created xsi:type="dcterms:W3CDTF">2011-01-11T10:25:48Z</dcterms:created>
  <dcterms:modified xsi:type="dcterms:W3CDTF">2024-01-17T04:19:47Z</dcterms:modified>
  <cp:category/>
  <cp:version/>
  <cp:contentType/>
  <cp:contentStatus/>
</cp:coreProperties>
</file>